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9120" activeTab="0"/>
  </bookViews>
  <sheets>
    <sheet name="０時３５分確定" sheetId="1" r:id="rId1"/>
  </sheets>
  <definedNames>
    <definedName name="_xlnm.Print_Area" localSheetId="0">'０時３５分確定'!$A$1:$L$28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<sst xmlns="http://schemas.openxmlformats.org/spreadsheetml/2006/main" count="44" uniqueCount="43">
  <si>
    <t>山形県選挙管理委員会</t>
  </si>
  <si>
    <t>得票総数</t>
  </si>
  <si>
    <t>有　　効</t>
  </si>
  <si>
    <t>無　　効</t>
  </si>
  <si>
    <t>投票総数</t>
  </si>
  <si>
    <t>　　　そ　の　他</t>
  </si>
  <si>
    <t>投 票 者</t>
  </si>
  <si>
    <t>確定時刻</t>
  </si>
  <si>
    <t>市町村名</t>
  </si>
  <si>
    <t>投 票 数</t>
  </si>
  <si>
    <t>不受理</t>
  </si>
  <si>
    <t>持帰り</t>
  </si>
  <si>
    <t>計</t>
  </si>
  <si>
    <t>総　　数</t>
  </si>
  <si>
    <t>等　　</t>
  </si>
  <si>
    <t>得 票 率</t>
  </si>
  <si>
    <t>開 票 率</t>
  </si>
  <si>
    <t>惜 敗 率</t>
  </si>
  <si>
    <t>米 沢 市</t>
  </si>
  <si>
    <t>寒河江市</t>
  </si>
  <si>
    <t>長 井 市</t>
  </si>
  <si>
    <t>南 陽 市</t>
  </si>
  <si>
    <t>西 川 町</t>
  </si>
  <si>
    <t>朝 日 町</t>
  </si>
  <si>
    <t>大 江 町</t>
  </si>
  <si>
    <t>高 畠 町</t>
  </si>
  <si>
    <t>川 西 町</t>
  </si>
  <si>
    <t>小 国 町</t>
  </si>
  <si>
    <t>白 鷹 町</t>
  </si>
  <si>
    <t>飯 豊 町</t>
  </si>
  <si>
    <r>
      <t>村 山</t>
    </r>
    <r>
      <rPr>
        <sz val="12"/>
        <rFont val="ＭＳ ゴシック"/>
        <family val="3"/>
      </rPr>
      <t xml:space="preserve"> </t>
    </r>
    <r>
      <rPr>
        <sz val="12"/>
        <rFont val="ＭＳ ゴシック"/>
        <family val="3"/>
      </rPr>
      <t>市</t>
    </r>
  </si>
  <si>
    <r>
      <t>東 根</t>
    </r>
    <r>
      <rPr>
        <sz val="12"/>
        <rFont val="ＭＳ ゴシック"/>
        <family val="3"/>
      </rPr>
      <t xml:space="preserve"> </t>
    </r>
    <r>
      <rPr>
        <sz val="12"/>
        <rFont val="ＭＳ ゴシック"/>
        <family val="3"/>
      </rPr>
      <t>市</t>
    </r>
  </si>
  <si>
    <t>尾花沢市</t>
  </si>
  <si>
    <r>
      <t>河 北</t>
    </r>
    <r>
      <rPr>
        <sz val="12"/>
        <rFont val="ＭＳ ゴシック"/>
        <family val="3"/>
      </rPr>
      <t xml:space="preserve"> </t>
    </r>
    <r>
      <rPr>
        <sz val="12"/>
        <rFont val="ＭＳ ゴシック"/>
        <family val="3"/>
      </rPr>
      <t>町</t>
    </r>
  </si>
  <si>
    <t>大石田町</t>
  </si>
  <si>
    <t>遠　　藤</t>
  </si>
  <si>
    <t>武　　彦</t>
  </si>
  <si>
    <t>近　　藤</t>
  </si>
  <si>
    <t>ようすけ</t>
  </si>
  <si>
    <t>平成１７年９月１１日執行　衆議院小選挙区選出議員選挙（第２区）開票速報</t>
  </si>
  <si>
    <t>０時３５分確定</t>
  </si>
  <si>
    <t>　　候補者別得票数</t>
  </si>
  <si>
    <t>２ 区 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</si>
</sst>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%"/>
    <numFmt numFmtId="177" formatCode="0.000%"/>
    <numFmt numFmtId="178" formatCode="0;[Red]0"/>
  </numFmts>
  <fonts count="6">
    <font>
      <sz val="12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"/>
      <family val="3"/>
    </font>
    <font>
      <sz val="6"/>
      <name val="ＭＳ Ｐゴシック"/>
      <family val="3"/>
    </font>
    <font>
      <b/>
      <sz val="14"/>
      <name val="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42">
    <xf numFmtId="37" fontId="0" fillId="0" borderId="0" xfId="0" applyAlignment="1">
      <alignment/>
    </xf>
    <xf numFmtId="37" fontId="3" fillId="0" borderId="0" xfId="0" applyFont="1" applyAlignment="1" applyProtection="1">
      <alignment vertical="center"/>
      <protection/>
    </xf>
    <xf numFmtId="37" fontId="0" fillId="0" borderId="0" xfId="0" applyFont="1" applyAlignment="1" applyProtection="1">
      <alignment vertical="center"/>
      <protection/>
    </xf>
    <xf numFmtId="37" fontId="0" fillId="0" borderId="1" xfId="0" applyFont="1" applyBorder="1" applyAlignment="1" applyProtection="1">
      <alignment vertical="center"/>
      <protection/>
    </xf>
    <xf numFmtId="37" fontId="0" fillId="0" borderId="2" xfId="0" applyFont="1" applyBorder="1" applyAlignment="1" applyProtection="1">
      <alignment horizontal="left" vertical="center"/>
      <protection/>
    </xf>
    <xf numFmtId="37" fontId="0" fillId="0" borderId="2" xfId="0" applyFont="1" applyBorder="1" applyAlignment="1" applyProtection="1">
      <alignment vertical="center"/>
      <protection/>
    </xf>
    <xf numFmtId="37" fontId="0" fillId="0" borderId="3" xfId="0" applyFont="1" applyBorder="1" applyAlignment="1" applyProtection="1">
      <alignment vertical="center"/>
      <protection/>
    </xf>
    <xf numFmtId="37" fontId="0" fillId="0" borderId="4" xfId="0" applyFont="1" applyBorder="1" applyAlignment="1" applyProtection="1">
      <alignment horizontal="center" vertical="center"/>
      <protection/>
    </xf>
    <xf numFmtId="37" fontId="0" fillId="0" borderId="5" xfId="0" applyFont="1" applyBorder="1" applyAlignment="1" applyProtection="1">
      <alignment horizontal="center" vertical="center"/>
      <protection/>
    </xf>
    <xf numFmtId="37" fontId="0" fillId="0" borderId="2" xfId="0" applyFont="1" applyBorder="1" applyAlignment="1" applyProtection="1">
      <alignment horizontal="center" vertical="center"/>
      <protection/>
    </xf>
    <xf numFmtId="37" fontId="0" fillId="0" borderId="6" xfId="0" applyFont="1" applyBorder="1" applyAlignment="1" applyProtection="1">
      <alignment horizontal="center" vertical="center"/>
      <protection/>
    </xf>
    <xf numFmtId="37" fontId="0" fillId="0" borderId="7" xfId="0" applyFont="1" applyBorder="1" applyAlignment="1" applyProtection="1">
      <alignment horizontal="center" vertical="center"/>
      <protection/>
    </xf>
    <xf numFmtId="37" fontId="0" fillId="0" borderId="7" xfId="0" applyFont="1" applyBorder="1" applyAlignment="1">
      <alignment horizontal="center" vertical="center"/>
    </xf>
    <xf numFmtId="37" fontId="0" fillId="0" borderId="8" xfId="0" applyFont="1" applyBorder="1" applyAlignment="1" applyProtection="1">
      <alignment vertical="center"/>
      <protection/>
    </xf>
    <xf numFmtId="37" fontId="0" fillId="0" borderId="7" xfId="0" applyFont="1" applyBorder="1" applyAlignment="1" applyProtection="1">
      <alignment vertical="center"/>
      <protection/>
    </xf>
    <xf numFmtId="37" fontId="0" fillId="0" borderId="9" xfId="0" applyFont="1" applyBorder="1" applyAlignment="1" applyProtection="1">
      <alignment vertical="center"/>
      <protection/>
    </xf>
    <xf numFmtId="37" fontId="0" fillId="0" borderId="10" xfId="0" applyFont="1" applyBorder="1" applyAlignment="1" applyProtection="1">
      <alignment horizontal="center" vertical="center"/>
      <protection/>
    </xf>
    <xf numFmtId="37" fontId="0" fillId="0" borderId="10" xfId="0" applyFont="1" applyBorder="1" applyAlignment="1">
      <alignment horizontal="center" vertical="center"/>
    </xf>
    <xf numFmtId="37" fontId="0" fillId="0" borderId="11" xfId="0" applyFont="1" applyBorder="1" applyAlignment="1" applyProtection="1">
      <alignment vertical="center"/>
      <protection/>
    </xf>
    <xf numFmtId="37" fontId="0" fillId="0" borderId="10" xfId="0" applyFont="1" applyBorder="1" applyAlignment="1" applyProtection="1">
      <alignment vertical="center"/>
      <protection/>
    </xf>
    <xf numFmtId="37" fontId="0" fillId="0" borderId="12" xfId="0" applyFont="1" applyBorder="1" applyAlignment="1">
      <alignment horizontal="center" vertical="center"/>
    </xf>
    <xf numFmtId="37" fontId="0" fillId="0" borderId="0" xfId="0" applyFont="1" applyAlignment="1" applyProtection="1">
      <alignment/>
      <protection/>
    </xf>
    <xf numFmtId="37" fontId="0" fillId="0" borderId="0" xfId="0" applyFont="1" applyAlignment="1">
      <alignment/>
    </xf>
    <xf numFmtId="37" fontId="0" fillId="0" borderId="13" xfId="0" applyFont="1" applyBorder="1" applyAlignment="1" applyProtection="1">
      <alignment vertical="center"/>
      <protection locked="0"/>
    </xf>
    <xf numFmtId="37" fontId="0" fillId="0" borderId="14" xfId="0" applyFont="1" applyBorder="1" applyAlignment="1" applyProtection="1">
      <alignment vertical="center"/>
      <protection/>
    </xf>
    <xf numFmtId="37" fontId="0" fillId="0" borderId="13" xfId="0" applyFont="1" applyBorder="1" applyAlignment="1" applyProtection="1">
      <alignment vertical="center"/>
      <protection/>
    </xf>
    <xf numFmtId="37" fontId="0" fillId="0" borderId="15" xfId="0" applyFont="1" applyBorder="1" applyAlignment="1">
      <alignment horizontal="center" vertical="center"/>
    </xf>
    <xf numFmtId="37" fontId="0" fillId="0" borderId="15" xfId="0" applyFont="1" applyBorder="1" applyAlignment="1" applyProtection="1">
      <alignment horizontal="center" vertical="center"/>
      <protection/>
    </xf>
    <xf numFmtId="10" fontId="0" fillId="0" borderId="16" xfId="0" applyNumberFormat="1" applyFont="1" applyBorder="1" applyAlignment="1" applyProtection="1">
      <alignment horizontal="center" vertical="center"/>
      <protection/>
    </xf>
    <xf numFmtId="10" fontId="0" fillId="0" borderId="0" xfId="0" applyNumberFormat="1" applyFont="1" applyAlignment="1" applyProtection="1">
      <alignment vertical="center"/>
      <protection/>
    </xf>
    <xf numFmtId="10" fontId="0" fillId="0" borderId="17" xfId="0" applyNumberFormat="1" applyFont="1" applyBorder="1" applyAlignment="1" applyProtection="1">
      <alignment vertical="center"/>
      <protection/>
    </xf>
    <xf numFmtId="10" fontId="0" fillId="0" borderId="18" xfId="0" applyNumberFormat="1" applyFont="1" applyBorder="1" applyAlignment="1" applyProtection="1">
      <alignment vertical="center"/>
      <protection/>
    </xf>
    <xf numFmtId="20" fontId="0" fillId="0" borderId="14" xfId="0" applyNumberFormat="1" applyFont="1" applyBorder="1" applyAlignment="1" applyProtection="1">
      <alignment vertical="center"/>
      <protection locked="0"/>
    </xf>
    <xf numFmtId="10" fontId="0" fillId="0" borderId="19" xfId="0" applyNumberFormat="1" applyFont="1" applyBorder="1" applyAlignment="1" applyProtection="1">
      <alignment vertical="center"/>
      <protection/>
    </xf>
    <xf numFmtId="177" fontId="0" fillId="0" borderId="17" xfId="0" applyNumberFormat="1" applyFont="1" applyBorder="1" applyAlignment="1" applyProtection="1">
      <alignment vertical="center"/>
      <protection/>
    </xf>
    <xf numFmtId="37" fontId="0" fillId="0" borderId="7" xfId="0" applyFont="1" applyBorder="1" applyAlignment="1" applyProtection="1">
      <alignment vertical="center"/>
      <protection locked="0"/>
    </xf>
    <xf numFmtId="20" fontId="0" fillId="0" borderId="8" xfId="0" applyNumberFormat="1" applyFont="1" applyBorder="1" applyAlignment="1" applyProtection="1">
      <alignment vertical="center"/>
      <protection locked="0"/>
    </xf>
    <xf numFmtId="37" fontId="0" fillId="0" borderId="16" xfId="0" applyFont="1" applyBorder="1" applyAlignment="1" applyProtection="1">
      <alignment vertical="center"/>
      <protection/>
    </xf>
    <xf numFmtId="37" fontId="0" fillId="0" borderId="19" xfId="0" applyFont="1" applyBorder="1" applyAlignment="1" applyProtection="1">
      <alignment vertical="center"/>
      <protection/>
    </xf>
    <xf numFmtId="37" fontId="0" fillId="0" borderId="20" xfId="0" applyFont="1" applyBorder="1" applyAlignment="1" applyProtection="1">
      <alignment vertical="center"/>
      <protection/>
    </xf>
    <xf numFmtId="20" fontId="0" fillId="0" borderId="20" xfId="0" applyNumberFormat="1" applyFont="1" applyBorder="1" applyAlignment="1" applyProtection="1">
      <alignment vertical="center"/>
      <protection locked="0"/>
    </xf>
    <xf numFmtId="37" fontId="5" fillId="0" borderId="0" xfId="0" applyFont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O29"/>
  <sheetViews>
    <sheetView tabSelected="1" defaultGridColor="0" zoomScale="75" zoomScaleNormal="75" colorId="22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8" sqref="N18"/>
    </sheetView>
  </sheetViews>
  <sheetFormatPr defaultColWidth="10.59765625" defaultRowHeight="15"/>
  <cols>
    <col min="1" max="1" width="10.59765625" style="22" customWidth="1"/>
    <col min="2" max="2" width="11" style="22" bestFit="1" customWidth="1"/>
    <col min="3" max="4" width="10.59765625" style="22" customWidth="1"/>
    <col min="5" max="7" width="8.59765625" style="22" customWidth="1"/>
    <col min="8" max="10" width="6.59765625" style="22" customWidth="1"/>
    <col min="11" max="12" width="8.59765625" style="22" customWidth="1"/>
    <col min="13" max="16384" width="10.59765625" style="22" customWidth="1"/>
  </cols>
  <sheetData>
    <row r="1" spans="1:249" ht="23.25" customHeight="1">
      <c r="A1" s="41" t="s">
        <v>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</row>
    <row r="2" spans="1:249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</row>
    <row r="3" spans="1:249" ht="21.75" customHeight="1">
      <c r="A3" s="21"/>
      <c r="B3" s="2"/>
      <c r="C3" s="21"/>
      <c r="D3" s="1" t="s">
        <v>40</v>
      </c>
      <c r="E3" s="2"/>
      <c r="F3" s="2"/>
      <c r="G3" s="2"/>
      <c r="H3" s="2"/>
      <c r="I3" s="2"/>
      <c r="J3" s="1" t="s">
        <v>0</v>
      </c>
      <c r="K3" s="2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</row>
    <row r="4" spans="1:249" ht="10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</row>
    <row r="5" spans="1:249" ht="17.25" customHeight="1">
      <c r="A5" s="3"/>
      <c r="B5" s="4" t="s">
        <v>41</v>
      </c>
      <c r="C5" s="6"/>
      <c r="D5" s="7" t="s">
        <v>1</v>
      </c>
      <c r="E5" s="8" t="s">
        <v>2</v>
      </c>
      <c r="F5" s="8" t="s">
        <v>3</v>
      </c>
      <c r="G5" s="8" t="s">
        <v>4</v>
      </c>
      <c r="H5" s="9" t="s">
        <v>5</v>
      </c>
      <c r="I5" s="5"/>
      <c r="J5" s="6"/>
      <c r="K5" s="8" t="s">
        <v>6</v>
      </c>
      <c r="L5" s="7" t="s">
        <v>7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</row>
    <row r="6" spans="1:249" ht="17.25" customHeight="1">
      <c r="A6" s="10" t="s">
        <v>8</v>
      </c>
      <c r="B6" s="11" t="s">
        <v>35</v>
      </c>
      <c r="C6" s="12" t="s">
        <v>37</v>
      </c>
      <c r="D6" s="13"/>
      <c r="E6" s="11" t="s">
        <v>9</v>
      </c>
      <c r="F6" s="11" t="s">
        <v>9</v>
      </c>
      <c r="G6" s="14"/>
      <c r="H6" s="11" t="s">
        <v>10</v>
      </c>
      <c r="I6" s="11" t="s">
        <v>11</v>
      </c>
      <c r="J6" s="11" t="s">
        <v>12</v>
      </c>
      <c r="K6" s="11" t="s">
        <v>13</v>
      </c>
      <c r="L6" s="1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</row>
    <row r="7" spans="1:249" ht="17.25" customHeight="1" thickBot="1">
      <c r="A7" s="15"/>
      <c r="B7" s="16" t="s">
        <v>36</v>
      </c>
      <c r="C7" s="17" t="s">
        <v>38</v>
      </c>
      <c r="D7" s="18"/>
      <c r="E7" s="19"/>
      <c r="F7" s="19"/>
      <c r="G7" s="19"/>
      <c r="H7" s="19"/>
      <c r="I7" s="16" t="s">
        <v>14</v>
      </c>
      <c r="J7" s="19"/>
      <c r="K7" s="19"/>
      <c r="L7" s="18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</row>
    <row r="8" spans="1:249" ht="20.25" customHeight="1" thickTop="1">
      <c r="A8" s="20" t="s">
        <v>18</v>
      </c>
      <c r="B8" s="23">
        <v>28913</v>
      </c>
      <c r="C8" s="23">
        <v>23585</v>
      </c>
      <c r="D8" s="24">
        <f aca="true" t="shared" si="0" ref="D8:D25">SUM(B8:C8)</f>
        <v>52498</v>
      </c>
      <c r="E8" s="25">
        <f aca="true" t="shared" si="1" ref="E8:E24">D8</f>
        <v>52498</v>
      </c>
      <c r="F8" s="23">
        <v>1062</v>
      </c>
      <c r="G8" s="25">
        <f aca="true" t="shared" si="2" ref="G8:G24">E8+F8</f>
        <v>53560</v>
      </c>
      <c r="H8" s="23">
        <v>0</v>
      </c>
      <c r="I8" s="23">
        <v>3</v>
      </c>
      <c r="J8" s="25">
        <f aca="true" t="shared" si="3" ref="J8:J25">SUM(H8:I8)</f>
        <v>3</v>
      </c>
      <c r="K8" s="25">
        <f aca="true" t="shared" si="4" ref="K8:K25">G8+J8</f>
        <v>53563</v>
      </c>
      <c r="L8" s="32">
        <v>1.0104166666666667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</row>
    <row r="9" spans="1:249" ht="20.25" customHeight="1">
      <c r="A9" s="20" t="s">
        <v>19</v>
      </c>
      <c r="B9" s="23">
        <v>12984</v>
      </c>
      <c r="C9" s="23">
        <v>12159</v>
      </c>
      <c r="D9" s="24">
        <f t="shared" si="0"/>
        <v>25143</v>
      </c>
      <c r="E9" s="25">
        <f t="shared" si="1"/>
        <v>25143</v>
      </c>
      <c r="F9" s="23">
        <v>459</v>
      </c>
      <c r="G9" s="25">
        <f t="shared" si="2"/>
        <v>25602</v>
      </c>
      <c r="H9" s="23">
        <v>0</v>
      </c>
      <c r="I9" s="23">
        <v>1</v>
      </c>
      <c r="J9" s="25">
        <f t="shared" si="3"/>
        <v>1</v>
      </c>
      <c r="K9" s="25">
        <f t="shared" si="4"/>
        <v>25603</v>
      </c>
      <c r="L9" s="32">
        <v>0.96875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</row>
    <row r="10" spans="1:249" ht="20.25" customHeight="1">
      <c r="A10" s="20" t="s">
        <v>30</v>
      </c>
      <c r="B10" s="23">
        <v>10501</v>
      </c>
      <c r="C10" s="23">
        <v>8061</v>
      </c>
      <c r="D10" s="24">
        <f t="shared" si="0"/>
        <v>18562</v>
      </c>
      <c r="E10" s="25">
        <f t="shared" si="1"/>
        <v>18562</v>
      </c>
      <c r="F10" s="23">
        <v>449</v>
      </c>
      <c r="G10" s="25">
        <f t="shared" si="2"/>
        <v>19011</v>
      </c>
      <c r="H10" s="23">
        <v>0</v>
      </c>
      <c r="I10" s="23">
        <v>0</v>
      </c>
      <c r="J10" s="25">
        <f t="shared" si="3"/>
        <v>0</v>
      </c>
      <c r="K10" s="25">
        <f t="shared" si="4"/>
        <v>19011</v>
      </c>
      <c r="L10" s="32">
        <v>0.9513888888888888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</row>
    <row r="11" spans="1:249" ht="20.25" customHeight="1">
      <c r="A11" s="20" t="s">
        <v>20</v>
      </c>
      <c r="B11" s="23">
        <v>10248</v>
      </c>
      <c r="C11" s="23">
        <v>8435</v>
      </c>
      <c r="D11" s="24">
        <f t="shared" si="0"/>
        <v>18683</v>
      </c>
      <c r="E11" s="25">
        <f t="shared" si="1"/>
        <v>18683</v>
      </c>
      <c r="F11" s="23">
        <v>381</v>
      </c>
      <c r="G11" s="25">
        <f t="shared" si="2"/>
        <v>19064</v>
      </c>
      <c r="H11" s="23">
        <v>0</v>
      </c>
      <c r="I11" s="23">
        <v>0</v>
      </c>
      <c r="J11" s="25">
        <f t="shared" si="3"/>
        <v>0</v>
      </c>
      <c r="K11" s="25">
        <f t="shared" si="4"/>
        <v>19064</v>
      </c>
      <c r="L11" s="32">
        <v>0.9826388888888888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</row>
    <row r="12" spans="1:249" ht="20.25" customHeight="1">
      <c r="A12" s="20" t="s">
        <v>31</v>
      </c>
      <c r="B12" s="23">
        <v>15257</v>
      </c>
      <c r="C12" s="23">
        <v>10844</v>
      </c>
      <c r="D12" s="24">
        <f t="shared" si="0"/>
        <v>26101</v>
      </c>
      <c r="E12" s="25">
        <f t="shared" si="1"/>
        <v>26101</v>
      </c>
      <c r="F12" s="23">
        <v>595</v>
      </c>
      <c r="G12" s="25">
        <f t="shared" si="2"/>
        <v>26696</v>
      </c>
      <c r="H12" s="23">
        <v>0</v>
      </c>
      <c r="I12" s="23">
        <v>0</v>
      </c>
      <c r="J12" s="25">
        <f t="shared" si="3"/>
        <v>0</v>
      </c>
      <c r="K12" s="25">
        <f t="shared" si="4"/>
        <v>26696</v>
      </c>
      <c r="L12" s="32">
        <v>0.9791666666666666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</row>
    <row r="13" spans="1:249" ht="20.25" customHeight="1">
      <c r="A13" s="20" t="s">
        <v>32</v>
      </c>
      <c r="B13" s="23">
        <v>6625</v>
      </c>
      <c r="C13" s="23">
        <v>6056</v>
      </c>
      <c r="D13" s="24">
        <f t="shared" si="0"/>
        <v>12681</v>
      </c>
      <c r="E13" s="25">
        <f t="shared" si="1"/>
        <v>12681</v>
      </c>
      <c r="F13" s="23">
        <v>357</v>
      </c>
      <c r="G13" s="25">
        <f t="shared" si="2"/>
        <v>13038</v>
      </c>
      <c r="H13" s="23">
        <v>0</v>
      </c>
      <c r="I13" s="23">
        <v>0</v>
      </c>
      <c r="J13" s="25">
        <f t="shared" si="3"/>
        <v>0</v>
      </c>
      <c r="K13" s="25">
        <f t="shared" si="4"/>
        <v>13038</v>
      </c>
      <c r="L13" s="32">
        <v>0.9444444444444445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</row>
    <row r="14" spans="1:249" ht="20.25" customHeight="1">
      <c r="A14" s="20" t="s">
        <v>21</v>
      </c>
      <c r="B14" s="23">
        <v>10881</v>
      </c>
      <c r="C14" s="23">
        <v>9322</v>
      </c>
      <c r="D14" s="24">
        <f t="shared" si="0"/>
        <v>20203</v>
      </c>
      <c r="E14" s="25">
        <f t="shared" si="1"/>
        <v>20203</v>
      </c>
      <c r="F14" s="23">
        <v>436</v>
      </c>
      <c r="G14" s="25">
        <f t="shared" si="2"/>
        <v>20639</v>
      </c>
      <c r="H14" s="23">
        <v>0</v>
      </c>
      <c r="I14" s="23">
        <v>0</v>
      </c>
      <c r="J14" s="25">
        <f t="shared" si="3"/>
        <v>0</v>
      </c>
      <c r="K14" s="25">
        <f t="shared" si="4"/>
        <v>20639</v>
      </c>
      <c r="L14" s="32">
        <v>0.9451388888888889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</row>
    <row r="15" spans="1:249" ht="20.25" customHeight="1">
      <c r="A15" s="20" t="s">
        <v>33</v>
      </c>
      <c r="B15" s="23">
        <v>7081</v>
      </c>
      <c r="C15" s="23">
        <v>5916</v>
      </c>
      <c r="D15" s="24">
        <f t="shared" si="0"/>
        <v>12997</v>
      </c>
      <c r="E15" s="25">
        <f t="shared" si="1"/>
        <v>12997</v>
      </c>
      <c r="F15" s="23">
        <v>250</v>
      </c>
      <c r="G15" s="25">
        <f t="shared" si="2"/>
        <v>13247</v>
      </c>
      <c r="H15" s="23">
        <v>0</v>
      </c>
      <c r="I15" s="23">
        <v>0</v>
      </c>
      <c r="J15" s="25">
        <f t="shared" si="3"/>
        <v>0</v>
      </c>
      <c r="K15" s="25">
        <f t="shared" si="4"/>
        <v>13247</v>
      </c>
      <c r="L15" s="32">
        <v>0.9520833333333334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</row>
    <row r="16" spans="1:249" ht="20.25" customHeight="1">
      <c r="A16" s="20" t="s">
        <v>22</v>
      </c>
      <c r="B16" s="23">
        <v>2504</v>
      </c>
      <c r="C16" s="23">
        <v>2308</v>
      </c>
      <c r="D16" s="24">
        <f t="shared" si="0"/>
        <v>4812</v>
      </c>
      <c r="E16" s="25">
        <f t="shared" si="1"/>
        <v>4812</v>
      </c>
      <c r="F16" s="23">
        <v>94</v>
      </c>
      <c r="G16" s="25">
        <f t="shared" si="2"/>
        <v>4906</v>
      </c>
      <c r="H16" s="23">
        <v>0</v>
      </c>
      <c r="I16" s="23">
        <v>0</v>
      </c>
      <c r="J16" s="25">
        <f t="shared" si="3"/>
        <v>0</v>
      </c>
      <c r="K16" s="25">
        <f t="shared" si="4"/>
        <v>4906</v>
      </c>
      <c r="L16" s="32">
        <v>0.9409722222222222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</row>
    <row r="17" spans="1:249" ht="20.25" customHeight="1">
      <c r="A17" s="20" t="s">
        <v>23</v>
      </c>
      <c r="B17" s="23">
        <v>3244</v>
      </c>
      <c r="C17" s="23">
        <v>2754</v>
      </c>
      <c r="D17" s="24">
        <f t="shared" si="0"/>
        <v>5998</v>
      </c>
      <c r="E17" s="25">
        <f t="shared" si="1"/>
        <v>5998</v>
      </c>
      <c r="F17" s="23">
        <v>111</v>
      </c>
      <c r="G17" s="25">
        <f t="shared" si="2"/>
        <v>6109</v>
      </c>
      <c r="H17" s="23">
        <v>0</v>
      </c>
      <c r="I17" s="23">
        <v>0</v>
      </c>
      <c r="J17" s="25">
        <f t="shared" si="3"/>
        <v>0</v>
      </c>
      <c r="K17" s="25">
        <f t="shared" si="4"/>
        <v>6109</v>
      </c>
      <c r="L17" s="32">
        <v>0.9444444444444445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</row>
    <row r="18" spans="1:249" ht="20.25" customHeight="1">
      <c r="A18" s="20" t="s">
        <v>24</v>
      </c>
      <c r="B18" s="23">
        <v>3398</v>
      </c>
      <c r="C18" s="23">
        <v>3048</v>
      </c>
      <c r="D18" s="24">
        <f t="shared" si="0"/>
        <v>6446</v>
      </c>
      <c r="E18" s="25">
        <f t="shared" si="1"/>
        <v>6446</v>
      </c>
      <c r="F18" s="23">
        <v>145</v>
      </c>
      <c r="G18" s="25">
        <f t="shared" si="2"/>
        <v>6591</v>
      </c>
      <c r="H18" s="23">
        <v>0</v>
      </c>
      <c r="I18" s="23">
        <v>0</v>
      </c>
      <c r="J18" s="25">
        <f t="shared" si="3"/>
        <v>0</v>
      </c>
      <c r="K18" s="25">
        <f t="shared" si="4"/>
        <v>6591</v>
      </c>
      <c r="L18" s="32">
        <v>0.9444444444444445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</row>
    <row r="19" spans="1:249" ht="20.25" customHeight="1">
      <c r="A19" s="20" t="s">
        <v>34</v>
      </c>
      <c r="B19" s="23">
        <v>3164</v>
      </c>
      <c r="C19" s="23">
        <v>2561</v>
      </c>
      <c r="D19" s="24">
        <f t="shared" si="0"/>
        <v>5725</v>
      </c>
      <c r="E19" s="25">
        <f t="shared" si="1"/>
        <v>5725</v>
      </c>
      <c r="F19" s="23">
        <v>182</v>
      </c>
      <c r="G19" s="25">
        <f t="shared" si="2"/>
        <v>5907</v>
      </c>
      <c r="H19" s="23">
        <v>0</v>
      </c>
      <c r="I19" s="23">
        <v>0</v>
      </c>
      <c r="J19" s="25">
        <f t="shared" si="3"/>
        <v>0</v>
      </c>
      <c r="K19" s="25">
        <f t="shared" si="4"/>
        <v>5907</v>
      </c>
      <c r="L19" s="32">
        <v>0.9486111111111111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</row>
    <row r="20" spans="1:249" ht="20.25" customHeight="1">
      <c r="A20" s="20" t="s">
        <v>25</v>
      </c>
      <c r="B20" s="23">
        <v>8649</v>
      </c>
      <c r="C20" s="23">
        <v>6847</v>
      </c>
      <c r="D20" s="24">
        <f t="shared" si="0"/>
        <v>15496</v>
      </c>
      <c r="E20" s="25">
        <f t="shared" si="1"/>
        <v>15496</v>
      </c>
      <c r="F20" s="23">
        <v>286</v>
      </c>
      <c r="G20" s="25">
        <f t="shared" si="2"/>
        <v>15782</v>
      </c>
      <c r="H20" s="23">
        <v>0</v>
      </c>
      <c r="I20" s="23">
        <v>1</v>
      </c>
      <c r="J20" s="25">
        <f t="shared" si="3"/>
        <v>1</v>
      </c>
      <c r="K20" s="25">
        <f t="shared" si="4"/>
        <v>15783</v>
      </c>
      <c r="L20" s="32">
        <v>0.93125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</row>
    <row r="21" spans="1:249" ht="20.25" customHeight="1">
      <c r="A21" s="20" t="s">
        <v>26</v>
      </c>
      <c r="B21" s="23">
        <v>6488</v>
      </c>
      <c r="C21" s="23">
        <v>5038</v>
      </c>
      <c r="D21" s="24">
        <f t="shared" si="0"/>
        <v>11526</v>
      </c>
      <c r="E21" s="25">
        <f t="shared" si="1"/>
        <v>11526</v>
      </c>
      <c r="F21" s="23">
        <v>194</v>
      </c>
      <c r="G21" s="25">
        <f t="shared" si="2"/>
        <v>11720</v>
      </c>
      <c r="H21" s="23">
        <v>0</v>
      </c>
      <c r="I21" s="23">
        <v>0</v>
      </c>
      <c r="J21" s="25">
        <f t="shared" si="3"/>
        <v>0</v>
      </c>
      <c r="K21" s="25">
        <f t="shared" si="4"/>
        <v>11720</v>
      </c>
      <c r="L21" s="32">
        <v>0.9166666666666666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</row>
    <row r="22" spans="1:249" ht="20.25" customHeight="1">
      <c r="A22" s="20" t="s">
        <v>27</v>
      </c>
      <c r="B22" s="23">
        <v>3277</v>
      </c>
      <c r="C22" s="23">
        <v>3197</v>
      </c>
      <c r="D22" s="24">
        <f t="shared" si="0"/>
        <v>6474</v>
      </c>
      <c r="E22" s="25">
        <f t="shared" si="1"/>
        <v>6474</v>
      </c>
      <c r="F22" s="23">
        <v>126</v>
      </c>
      <c r="G22" s="25">
        <f t="shared" si="2"/>
        <v>6600</v>
      </c>
      <c r="H22" s="23">
        <v>0</v>
      </c>
      <c r="I22" s="23">
        <v>0</v>
      </c>
      <c r="J22" s="25">
        <f t="shared" si="3"/>
        <v>0</v>
      </c>
      <c r="K22" s="25">
        <f t="shared" si="4"/>
        <v>6600</v>
      </c>
      <c r="L22" s="32">
        <v>0.9409722222222222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</row>
    <row r="23" spans="1:249" ht="20.25" customHeight="1">
      <c r="A23" s="20" t="s">
        <v>28</v>
      </c>
      <c r="B23" s="23">
        <v>6112</v>
      </c>
      <c r="C23" s="23">
        <v>4371</v>
      </c>
      <c r="D23" s="24">
        <f t="shared" si="0"/>
        <v>10483</v>
      </c>
      <c r="E23" s="25">
        <f t="shared" si="1"/>
        <v>10483</v>
      </c>
      <c r="F23" s="23">
        <v>209</v>
      </c>
      <c r="G23" s="25">
        <f t="shared" si="2"/>
        <v>10692</v>
      </c>
      <c r="H23" s="23">
        <v>0</v>
      </c>
      <c r="I23" s="23">
        <v>0</v>
      </c>
      <c r="J23" s="25">
        <f t="shared" si="3"/>
        <v>0</v>
      </c>
      <c r="K23" s="25">
        <f t="shared" si="4"/>
        <v>10692</v>
      </c>
      <c r="L23" s="32">
        <v>0.9395833333333333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</row>
    <row r="24" spans="1:249" ht="20.25" customHeight="1" thickBot="1">
      <c r="A24" s="26" t="s">
        <v>29</v>
      </c>
      <c r="B24" s="35">
        <v>3016</v>
      </c>
      <c r="C24" s="35">
        <v>2709</v>
      </c>
      <c r="D24" s="13">
        <f t="shared" si="0"/>
        <v>5725</v>
      </c>
      <c r="E24" s="14">
        <f t="shared" si="1"/>
        <v>5725</v>
      </c>
      <c r="F24" s="35">
        <v>88</v>
      </c>
      <c r="G24" s="14">
        <f t="shared" si="2"/>
        <v>5813</v>
      </c>
      <c r="H24" s="35">
        <v>0</v>
      </c>
      <c r="I24" s="35">
        <v>0</v>
      </c>
      <c r="J24" s="14">
        <f t="shared" si="3"/>
        <v>0</v>
      </c>
      <c r="K24" s="14">
        <f t="shared" si="4"/>
        <v>5813</v>
      </c>
      <c r="L24" s="36">
        <v>0.91875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</row>
    <row r="25" spans="1:249" ht="20.25" customHeight="1" thickBot="1">
      <c r="A25" s="27" t="s">
        <v>42</v>
      </c>
      <c r="B25" s="37">
        <f>SUM(B8:B24)</f>
        <v>142342</v>
      </c>
      <c r="C25" s="38">
        <f>SUM(C8:C24)</f>
        <v>117211</v>
      </c>
      <c r="D25" s="39">
        <f t="shared" si="0"/>
        <v>259553</v>
      </c>
      <c r="E25" s="38">
        <f>SUM(E8:E24)</f>
        <v>259553</v>
      </c>
      <c r="F25" s="38">
        <f>SUM(F8:F24)</f>
        <v>5424</v>
      </c>
      <c r="G25" s="38">
        <f>SUM(G8:G24)</f>
        <v>264977</v>
      </c>
      <c r="H25" s="38">
        <f>SUM(H8:H24)</f>
        <v>0</v>
      </c>
      <c r="I25" s="38">
        <f>SUM(I8:I24)</f>
        <v>5</v>
      </c>
      <c r="J25" s="38">
        <f t="shared" si="3"/>
        <v>5</v>
      </c>
      <c r="K25" s="38">
        <f t="shared" si="4"/>
        <v>264982</v>
      </c>
      <c r="L25" s="40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</row>
    <row r="26" ht="15.75" customHeight="1" thickBot="1"/>
    <row r="27" spans="1:12" ht="21.75" customHeight="1" thickBot="1">
      <c r="A27" s="28" t="s">
        <v>15</v>
      </c>
      <c r="B27" s="30">
        <f>B25/$D$25</f>
        <v>0.5484120776874087</v>
      </c>
      <c r="C27" s="33">
        <f>C25/$D$25</f>
        <v>0.45158792231259126</v>
      </c>
      <c r="D27" s="29"/>
      <c r="E27" s="29"/>
      <c r="F27" s="29"/>
      <c r="G27" s="29"/>
      <c r="H27" s="29"/>
      <c r="I27" s="29"/>
      <c r="J27" s="29"/>
      <c r="K27" s="28" t="s">
        <v>16</v>
      </c>
      <c r="L27" s="30">
        <v>1</v>
      </c>
    </row>
    <row r="28" spans="1:12" ht="21.75" customHeight="1" thickBot="1">
      <c r="A28" s="28" t="s">
        <v>17</v>
      </c>
      <c r="B28" s="34">
        <f>ROUNDDOWN(B25/MAX(B25:C25),5)</f>
        <v>1</v>
      </c>
      <c r="C28" s="34">
        <f>ROUNDDOWN(C25/MAX(B25:C25),5)</f>
        <v>0.82344</v>
      </c>
      <c r="D28" s="29"/>
      <c r="E28" s="29"/>
      <c r="F28" s="29"/>
      <c r="G28" s="29"/>
      <c r="H28" s="29"/>
      <c r="I28" s="29"/>
      <c r="J28" s="29"/>
      <c r="K28" s="31"/>
      <c r="L28" s="31"/>
    </row>
    <row r="29" spans="1:12" ht="14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</sheetData>
  <sheetProtection/>
  <mergeCells count="1">
    <mergeCell ref="A1:L1"/>
  </mergeCells>
  <printOptions/>
  <pageMargins left="0.7874015748031497" right="0.5118110236220472" top="0.4724409448818898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</dc:creator>
  <cp:keywords/>
  <dc:description/>
  <cp:lastModifiedBy>User</cp:lastModifiedBy>
  <cp:lastPrinted>2005-08-31T09:48:51Z</cp:lastPrinted>
  <dcterms:created xsi:type="dcterms:W3CDTF">2000-03-03T00:15:07Z</dcterms:created>
  <dcterms:modified xsi:type="dcterms:W3CDTF">2006-03-15T06:00:59Z</dcterms:modified>
  <cp:category/>
  <cp:version/>
  <cp:contentType/>
  <cp:contentStatus/>
</cp:coreProperties>
</file>