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33gesui\"/>
    </mc:Choice>
  </mc:AlternateContent>
  <workbookProtection workbookAlgorithmName="SHA-512" workbookHashValue="bLTLHo3L2K8Gh/l7M8EGC71ZI4aJkZe3QQOpbfQXvUm8qTA404nTjY3v0OBtJdXQN3pTrGcXfdsGW+RxuH74Lg==" workbookSaltValue="kjhFRfJPpyHBvUAReSYqmw=="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E86" i="4"/>
  <c r="AT10" i="4"/>
  <c r="AL10" i="4"/>
  <c r="I10" i="4"/>
  <c r="AL8" i="4"/>
  <c r="P8" i="4"/>
  <c r="I8" i="4"/>
</calcChain>
</file>

<file path=xl/sharedStrings.xml><?xml version="1.0" encoding="utf-8"?>
<sst xmlns="http://schemas.openxmlformats.org/spreadsheetml/2006/main" count="236" uniqueCount="121">
  <si>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</si>
  <si>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</si>
  <si>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</si>
  <si>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</si>
  <si>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</si>
  <si>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</si>
  <si>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</si>
  <si>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</si>
  <si>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</si>
  <si>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</si>
  <si>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</si>
  <si>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</si>
  <si>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</si>
  <si>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</si>
  <si>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</si>
  <si>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</si>
  <si>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</si>
  <si>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</si>
  <si>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</si>
  <si>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</si>
  <si>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</si>
  <si>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</si>
  <si>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</si>
  <si>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</si>
  <si>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</si>
  <si>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</si>
  <si>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</si>
  <si>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</si>
  <si>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</si>
  <si>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</si>
  <si>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</si>
  <si>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</si>
  <si>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</si>
  <si>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</si>
  <si>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</si>
  <si>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</si>
  <si>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</si>
  <si>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</si>
  <si>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</si>
  <si>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</si>
  <si>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</si>
  <si>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</si>
  <si>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</si>
  <si>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</si>
  <si>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</si>
  <si>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</si>
  <si>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</si>
  <si>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</si>
  <si>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</si>
  <si>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</si>
  <si>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</si>
  <si>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</si>
  <si>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</si>
  <si>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</si>
  <si>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</si>
  <si>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</si>
  <si>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</si>
  <si>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</si>
  <si>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</si>
  <si>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</si>
  <si>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</si>
  <si>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</si>
  <si>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</si>
  <si>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</si>
  <si>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</si>
  <si>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</si>
  <si>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</si>
  <si>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</si>
  <si>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</si>
  <si>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</si>
  <si>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</si>
  <si>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</si>
  <si>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</si>
  <si>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</si>
  <si>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</si>
  <si>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</si>
  <si>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</si>
  <si>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</si>
  <si>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</si>
  <si>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</si>
  <si>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</si>
  <si>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</si>
  <si>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</si>
  <si>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</si>
  <si>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</si>
  <si>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</si>
  <si>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</si>
  <si>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</si>
  <si>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</si>
  <si>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</si>
  <si>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</si>
  <si>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</si>
  <si>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</si>
  <si>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</si>
  <si>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</si>
  <si>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</si>
  <si>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</si>
  <si>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</si>
  <si>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三川町</t>
  </si>
  <si>
    <t>法非適用</t>
  </si>
  <si>
    <t>下水道事業</t>
  </si>
  <si>
    <t>小規模集合排水処理</t>
  </si>
  <si>
    <t>I2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</si>
  <si>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</si>
  <si>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</si>
  <si>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</si>
  <si>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</si>
  <si>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</si>
  <si>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</si>
  <si>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</si>
  <si>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</si>
  <si>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</si>
  <si>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</si>
  <si>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</si>
  <si>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</si>
  <si>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</si>
  <si>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"R"dd</t>
    <phoneticPr fontId="4"/>
  </si>
  <si>
    <t>←書式設定</t>
    <rPh sb="1" eb="3">
      <t>ショシキ</t>
    </rPh>
    <rPh sb="3" eb="5">
      <t>セッテイ</t>
    </rPh>
    <phoneticPr fontId="4"/>
  </si>
  <si>
    <t>　①収益的収支比率は、令和6年度からの地方公営企業法適用のため、令和5年度は打切決算となり未払金が発生し総費用が前年度よりも減少したこと、企業債償還金において償還の進捗により元金分が増加したこと、次年度の地方公営企業法適用以降を見据えて運転資金確保のための基準外繰入の実施により総収益が増加したことにより、前年度比で+19.16％の増加となった。
　②及び③は、本事業が地方公営企業法非適用のため、該当数値はない。
　④企業債残高対事業規模比率は、使用料収入に対する企業債残高の比率であるが、本町では企業債の償還財源を一般会計繰入金としていることから0％としている。
　⑤経費回収率は、使用料収入が打切決算で未収分が発生したことにより使用料単価が前年度より9.57円/㎥減少し、汚水処理原価も有収水量と維持管理費が減少したことにより67.86円/㎥の減少となったことにより、前年度比で8.01％の増加となったところであり、類似団体平均値との比較では+25.54％上回っている。
　⑥汚水処理原価も⑤と同様の理由により、前年度比で67.86円の減少となり、類似団体との比較では-259.79円となっている。
　⑦施設利用率は、前年度と同じ数値となっており、安定的に推移している。
　⑧水洗化率は、平成23年度までに排水区域内全世帯の接続が完了しているため100.00％となっている。</t>
    <rPh sb="176" eb="177">
      <t>オヨ</t>
    </rPh>
    <rPh sb="181" eb="184">
      <t>ホンジギョウ</t>
    </rPh>
    <rPh sb="185" eb="192">
      <t>チホウコウエイキギョウホウ</t>
    </rPh>
    <rPh sb="192" eb="195">
      <t>ヒテキヨウ</t>
    </rPh>
    <rPh sb="199" eb="203">
      <t>ガイトウスウチ</t>
    </rPh>
    <rPh sb="210" eb="215">
      <t>キギョウサイザンダカ</t>
    </rPh>
    <rPh sb="215" eb="218">
      <t>タイジギョウ</t>
    </rPh>
    <rPh sb="218" eb="222">
      <t>キボヒリツ</t>
    </rPh>
    <rPh sb="224" eb="227">
      <t>シヨウリョウ</t>
    </rPh>
    <rPh sb="227" eb="229">
      <t>シュウニュウ</t>
    </rPh>
    <rPh sb="230" eb="231">
      <t>タイ</t>
    </rPh>
    <rPh sb="233" eb="238">
      <t>キギョウサイザンダカ</t>
    </rPh>
    <rPh sb="239" eb="241">
      <t>ヒリツ</t>
    </rPh>
    <rPh sb="246" eb="248">
      <t>ホンチョウ</t>
    </rPh>
    <rPh sb="250" eb="253">
      <t>キギョウサイ</t>
    </rPh>
    <rPh sb="254" eb="258">
      <t>ショウカンザイゲン</t>
    </rPh>
    <rPh sb="259" eb="266">
      <t>イッパンカイケイクリイレキン</t>
    </rPh>
    <rPh sb="375" eb="377">
      <t>ゲンショウ</t>
    </rPh>
    <rPh sb="398" eb="400">
      <t>ゾウカ</t>
    </rPh>
    <rPh sb="441" eb="447">
      <t>オスイショリゲンカ</t>
    </rPh>
    <rPh sb="450" eb="452">
      <t>ドウヨウ</t>
    </rPh>
    <rPh sb="453" eb="455">
      <t>リユウ</t>
    </rPh>
    <rPh sb="469" eb="470">
      <t>エン</t>
    </rPh>
    <rPh sb="471" eb="473">
      <t>ゲンショウ</t>
    </rPh>
    <rPh sb="477" eb="481">
      <t>ルイジダンタイ</t>
    </rPh>
    <rPh sb="483" eb="485">
      <t>ヒカク</t>
    </rPh>
    <rPh sb="494" eb="495">
      <t>エン</t>
    </rPh>
    <rPh sb="505" eb="510">
      <t>シセツリヨウリツ</t>
    </rPh>
    <rPh sb="512" eb="515">
      <t>ゼンネンド</t>
    </rPh>
    <rPh sb="516" eb="517">
      <t>オナ</t>
    </rPh>
    <rPh sb="518" eb="520">
      <t>スウチ</t>
    </rPh>
    <rPh sb="527" eb="530">
      <t>アンテイテキ</t>
    </rPh>
    <rPh sb="531" eb="533">
      <t>スイイ</t>
    </rPh>
    <rPh sb="541" eb="545">
      <t>スイセンカリツ</t>
    </rPh>
    <rPh sb="556" eb="561">
      <t>ハイスイクイキナイ</t>
    </rPh>
    <rPh sb="561" eb="564">
      <t>ゼンセタイ</t>
    </rPh>
    <rPh sb="565" eb="567">
      <t>セツゾク</t>
    </rPh>
    <rPh sb="568" eb="570">
      <t>カンリョウ</t>
    </rPh>
    <phoneticPr fontId="4"/>
  </si>
  <si>
    <t>　①有形固定資産減価償却率は、本事業が地方公営企業法非適用であるため、該当数値なしである。
　②管渠老朽化率は、法定耐用年数を超過した管渠がないため該当数値なしである。
　③管渠改善率は、②と同様の理由により管渠改善は実施していないため0%である。
　平成11年度の供用開始以降、これまで3回にわたり管渠の点検及び清掃を実施しており、当面は耐用年数に余裕があることから、同様の維持管理を継続的に実施していく予定である。</t>
    <rPh sb="2" eb="8">
      <t>ユウケイコテイシサン</t>
    </rPh>
    <rPh sb="8" eb="13">
      <t>ゲンカショウキャクリツ</t>
    </rPh>
    <rPh sb="15" eb="18">
      <t>ホンジギョウ</t>
    </rPh>
    <rPh sb="19" eb="29">
      <t>チホウコウエイキギョウホウヒテキヨウ</t>
    </rPh>
    <rPh sb="35" eb="39">
      <t>ガイトウスウチ</t>
    </rPh>
    <rPh sb="48" eb="53">
      <t>カンキョロウキュウカ</t>
    </rPh>
    <rPh sb="53" eb="54">
      <t>リツ</t>
    </rPh>
    <rPh sb="56" eb="62">
      <t>ホウテイタイヨウネンスウ</t>
    </rPh>
    <rPh sb="63" eb="65">
      <t>チョウカ</t>
    </rPh>
    <rPh sb="67" eb="69">
      <t>カンキョ</t>
    </rPh>
    <rPh sb="74" eb="78">
      <t>ガイトウスウチ</t>
    </rPh>
    <rPh sb="87" eb="92">
      <t>カンキョカイゼンリツ</t>
    </rPh>
    <rPh sb="96" eb="98">
      <t>ドウヨウ</t>
    </rPh>
    <rPh sb="99" eb="101">
      <t>リユウ</t>
    </rPh>
    <rPh sb="104" eb="108">
      <t>カンキョカイゼン</t>
    </rPh>
    <rPh sb="109" eb="111">
      <t>ジッシ</t>
    </rPh>
    <rPh sb="126" eb="128">
      <t>ヘイセイ</t>
    </rPh>
    <rPh sb="130" eb="132">
      <t>ネンド</t>
    </rPh>
    <rPh sb="133" eb="139">
      <t>キョウヨウカイシイコウ</t>
    </rPh>
    <rPh sb="145" eb="146">
      <t>カイ</t>
    </rPh>
    <rPh sb="150" eb="152">
      <t>カンキョ</t>
    </rPh>
    <rPh sb="153" eb="155">
      <t>テンケン</t>
    </rPh>
    <rPh sb="155" eb="156">
      <t>オヨ</t>
    </rPh>
    <rPh sb="157" eb="159">
      <t>セイソウ</t>
    </rPh>
    <rPh sb="160" eb="162">
      <t>ジッシ</t>
    </rPh>
    <rPh sb="167" eb="169">
      <t>トウメン</t>
    </rPh>
    <rPh sb="170" eb="174">
      <t>タイヨウネンスウ</t>
    </rPh>
    <rPh sb="175" eb="177">
      <t>ヨユウ</t>
    </rPh>
    <phoneticPr fontId="4"/>
  </si>
  <si>
    <t>　類似団体との比較では全般的に良好な数値となってはいるが、全国的な人口減少や節水意識の向上により料金収入の伸びが期待できない状況にある。また、企業債の償還が多額のため、一般会計からの繰入金に依存した経営となっている。
　令和6年度に予定している地方公営企業法の適用により、以降は経営状況や財政状況の明確化、さらにはより具体的な類似団体との比較が期待できることから、それら分析を踏まえ料金の適正化に向けた検討を行うものとする。</t>
    <rPh sb="1" eb="5">
      <t>ルイジダンタイ</t>
    </rPh>
    <rPh sb="7" eb="9">
      <t>ヒカク</t>
    </rPh>
    <rPh sb="11" eb="14">
      <t>ゼンパンテキ</t>
    </rPh>
    <rPh sb="15" eb="17">
      <t>リョウコウ</t>
    </rPh>
    <rPh sb="18" eb="20">
      <t>スウチ</t>
    </rPh>
    <rPh sb="29" eb="32">
      <t>ゼンコクテキ</t>
    </rPh>
    <rPh sb="33" eb="35">
      <t>ジンコウ</t>
    </rPh>
    <rPh sb="35" eb="37">
      <t>ゲンショウ</t>
    </rPh>
    <rPh sb="38" eb="42">
      <t>セッスイイシキ</t>
    </rPh>
    <rPh sb="43" eb="45">
      <t>コウジョウ</t>
    </rPh>
    <rPh sb="48" eb="52">
      <t>リョウキンシュウニュウ</t>
    </rPh>
    <rPh sb="53" eb="54">
      <t>ノ</t>
    </rPh>
    <rPh sb="56" eb="58">
      <t>キタイ</t>
    </rPh>
    <rPh sb="62" eb="64">
      <t>ジョウキョウ</t>
    </rPh>
    <rPh sb="71" eb="74">
      <t>キギョウサイ</t>
    </rPh>
    <rPh sb="75" eb="77">
      <t>ショウカン</t>
    </rPh>
    <rPh sb="78" eb="80">
      <t>タガク</t>
    </rPh>
    <rPh sb="84" eb="88">
      <t>イッパンカイケイ</t>
    </rPh>
    <rPh sb="91" eb="94">
      <t>クリイレキン</t>
    </rPh>
    <rPh sb="95" eb="97">
      <t>イゾン</t>
    </rPh>
    <rPh sb="99" eb="101">
      <t>ケイエイ</t>
    </rPh>
    <rPh sb="110" eb="112">
      <t>レイワ</t>
    </rPh>
    <rPh sb="113" eb="115">
      <t>ネンド</t>
    </rPh>
    <rPh sb="116" eb="118">
      <t>ヨテイ</t>
    </rPh>
    <rPh sb="122" eb="129">
      <t>チホウコウエイキギョウホウ</t>
    </rPh>
    <rPh sb="130" eb="132">
      <t>テキヨウ</t>
    </rPh>
    <rPh sb="136" eb="138">
      <t>イコウ</t>
    </rPh>
    <rPh sb="139" eb="141">
      <t>ケイエイ</t>
    </rPh>
    <rPh sb="141" eb="143">
      <t>ジョウキョウ</t>
    </rPh>
    <rPh sb="144" eb="148">
      <t>ザイセイジョウキョウ</t>
    </rPh>
    <rPh sb="149" eb="152">
      <t>メイカクカ</t>
    </rPh>
    <rPh sb="159" eb="162">
      <t>グタイテキ</t>
    </rPh>
    <rPh sb="163" eb="167">
      <t>ルイジダンタイ</t>
    </rPh>
    <rPh sb="169" eb="171">
      <t>ヒカク</t>
    </rPh>
    <rPh sb="172" eb="174">
      <t>キタイ</t>
    </rPh>
    <rPh sb="185" eb="187">
      <t>ブンセキ</t>
    </rPh>
    <rPh sb="188" eb="189">
      <t>フ</t>
    </rPh>
    <rPh sb="191" eb="193">
      <t>リョウキン</t>
    </rPh>
    <rPh sb="194" eb="197">
      <t>テキセイカ</t>
    </rPh>
    <rPh sb="198" eb="199">
      <t>ム</t>
    </rPh>
    <rPh sb="201" eb="203">
      <t>ケントウ</t>
    </rPh>
    <rPh sb="204" eb="205">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</si>
</sst>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6"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6D2-434C-96BC-5C9DFC2931A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76D2-434C-96BC-5C9DFC2931A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40</c:v>
                </c:pt>
                <c:pt idx="1">
                  <c:v>40</c:v>
                </c:pt>
                <c:pt idx="2">
                  <c:v>40</c:v>
                </c:pt>
                <c:pt idx="3">
                  <c:v>40</c:v>
                </c:pt>
                <c:pt idx="4">
                  <c:v>40</c:v>
                </c:pt>
              </c:numCache>
            </c:numRef>
          </c:val>
          <c:extLst>
            <c:ext xmlns:c16="http://schemas.microsoft.com/office/drawing/2014/chart" uri="{C3380CC4-5D6E-409C-BE32-E72D297353CC}">
              <c16:uniqueId val="{00000000-3DCF-4AB8-87A7-51A10540135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34.68</c:v>
                </c:pt>
                <c:pt idx="1">
                  <c:v>34.700000000000003</c:v>
                </c:pt>
                <c:pt idx="2">
                  <c:v>46.83</c:v>
                </c:pt>
                <c:pt idx="3">
                  <c:v>33.74</c:v>
                </c:pt>
                <c:pt idx="4">
                  <c:v>32.979999999999997</c:v>
                </c:pt>
              </c:numCache>
            </c:numRef>
          </c:val>
          <c:smooth val="0"/>
          <c:extLst>
            <c:ext xmlns:c16="http://schemas.microsoft.com/office/drawing/2014/chart" uri="{C3380CC4-5D6E-409C-BE32-E72D297353CC}">
              <c16:uniqueId val="{00000001-3DCF-4AB8-87A7-51A10540135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5121-4DBB-86CD-08F030B12A4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90.33</c:v>
                </c:pt>
                <c:pt idx="1">
                  <c:v>90.04</c:v>
                </c:pt>
                <c:pt idx="2">
                  <c:v>90.58</c:v>
                </c:pt>
                <c:pt idx="3">
                  <c:v>90.11</c:v>
                </c:pt>
                <c:pt idx="4">
                  <c:v>89.95</c:v>
                </c:pt>
              </c:numCache>
            </c:numRef>
          </c:val>
          <c:smooth val="0"/>
          <c:extLst>
            <c:ext xmlns:c16="http://schemas.microsoft.com/office/drawing/2014/chart" uri="{C3380CC4-5D6E-409C-BE32-E72D297353CC}">
              <c16:uniqueId val="{00000001-5121-4DBB-86CD-08F030B12A4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50.8</c:v>
                </c:pt>
                <c:pt idx="1">
                  <c:v>51.58</c:v>
                </c:pt>
                <c:pt idx="2">
                  <c:v>46.36</c:v>
                </c:pt>
                <c:pt idx="3">
                  <c:v>43.05</c:v>
                </c:pt>
                <c:pt idx="4">
                  <c:v>62.21</c:v>
                </c:pt>
              </c:numCache>
            </c:numRef>
          </c:val>
          <c:extLst>
            <c:ext xmlns:c16="http://schemas.microsoft.com/office/drawing/2014/chart" uri="{C3380CC4-5D6E-409C-BE32-E72D297353CC}">
              <c16:uniqueId val="{00000000-4FD4-4D0A-823E-BAEA30F271E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FD4-4D0A-823E-BAEA30F271E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F19-4E29-91E6-8326421B9CA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F19-4E29-91E6-8326421B9CA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DDB-4090-9F48-0173E8C83C9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DDB-4090-9F48-0173E8C83C9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5D3-4EDD-B80B-0FA7A59A5F8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5D3-4EDD-B80B-0FA7A59A5F8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019-49BE-9746-7C1F6ED6DE6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019-49BE-9746-7C1F6ED6DE6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560-44C4-BBEF-3981D577476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1748.51</c:v>
                </c:pt>
                <c:pt idx="1">
                  <c:v>1640.16</c:v>
                </c:pt>
                <c:pt idx="2">
                  <c:v>1521.05</c:v>
                </c:pt>
                <c:pt idx="3">
                  <c:v>1490.65</c:v>
                </c:pt>
                <c:pt idx="4">
                  <c:v>1312.67</c:v>
                </c:pt>
              </c:numCache>
            </c:numRef>
          </c:val>
          <c:smooth val="0"/>
          <c:extLst>
            <c:ext xmlns:c16="http://schemas.microsoft.com/office/drawing/2014/chart" uri="{C3380CC4-5D6E-409C-BE32-E72D297353CC}">
              <c16:uniqueId val="{00000001-A560-44C4-BBEF-3981D577476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56.88</c:v>
                </c:pt>
                <c:pt idx="1">
                  <c:v>75.03</c:v>
                </c:pt>
                <c:pt idx="2">
                  <c:v>63.53</c:v>
                </c:pt>
                <c:pt idx="3">
                  <c:v>51.97</c:v>
                </c:pt>
                <c:pt idx="4">
                  <c:v>59.98</c:v>
                </c:pt>
              </c:numCache>
            </c:numRef>
          </c:val>
          <c:extLst>
            <c:ext xmlns:c16="http://schemas.microsoft.com/office/drawing/2014/chart" uri="{C3380CC4-5D6E-409C-BE32-E72D297353CC}">
              <c16:uniqueId val="{00000000-3249-49B7-A7F4-A71A3414CF8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34.99</c:v>
                </c:pt>
                <c:pt idx="1">
                  <c:v>38.270000000000003</c:v>
                </c:pt>
                <c:pt idx="2">
                  <c:v>37.520000000000003</c:v>
                </c:pt>
                <c:pt idx="3">
                  <c:v>34.96</c:v>
                </c:pt>
                <c:pt idx="4">
                  <c:v>34.44</c:v>
                </c:pt>
              </c:numCache>
            </c:numRef>
          </c:val>
          <c:smooth val="0"/>
          <c:extLst>
            <c:ext xmlns:c16="http://schemas.microsoft.com/office/drawing/2014/chart" uri="{C3380CC4-5D6E-409C-BE32-E72D297353CC}">
              <c16:uniqueId val="{00000001-3249-49B7-A7F4-A71A3414CF8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320.23</c:v>
                </c:pt>
                <c:pt idx="1">
                  <c:v>245.64</c:v>
                </c:pt>
                <c:pt idx="2">
                  <c:v>290.02</c:v>
                </c:pt>
                <c:pt idx="3">
                  <c:v>349.88</c:v>
                </c:pt>
                <c:pt idx="4">
                  <c:v>282.02</c:v>
                </c:pt>
              </c:numCache>
            </c:numRef>
          </c:val>
          <c:extLst>
            <c:ext xmlns:c16="http://schemas.microsoft.com/office/drawing/2014/chart" uri="{C3380CC4-5D6E-409C-BE32-E72D297353CC}">
              <c16:uniqueId val="{00000000-27B7-4AB5-8D14-300FC7FC39F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520.91999999999996</c:v>
                </c:pt>
                <c:pt idx="1">
                  <c:v>486.77</c:v>
                </c:pt>
                <c:pt idx="2">
                  <c:v>502.1</c:v>
                </c:pt>
                <c:pt idx="3">
                  <c:v>539.07000000000005</c:v>
                </c:pt>
                <c:pt idx="4">
                  <c:v>541.80999999999995</c:v>
                </c:pt>
              </c:numCache>
            </c:numRef>
          </c:val>
          <c:smooth val="0"/>
          <c:extLst>
            <c:ext xmlns:c16="http://schemas.microsoft.com/office/drawing/2014/chart" uri="{C3380CC4-5D6E-409C-BE32-E72D297353CC}">
              <c16:uniqueId val="{00000001-27B7-4AB5-8D14-300FC7FC39F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【1,321.62】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【538.24】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三川町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小規模集合排水処理</v>
      </c>
      <c r="Q8" s="34"/>
      <c r="R8" s="34"/>
      <c r="S8" s="34"/>
      <c r="T8" s="34"/>
      <c r="U8" s="34"/>
      <c r="V8" s="34"/>
      <c r="W8" s="34" t="str">
        <f>データ!L6</f>
        <v>I2</v>
      </c>
      <c r="X8" s="34"/>
      <c r="Y8" s="34"/>
      <c r="Z8" s="34"/>
      <c r="AA8" s="34"/>
      <c r="AB8" s="34"/>
      <c r="AC8" s="34"/>
      <c r="AD8" s="35" t="str">
        <f>データ!$M$6</f>
        <v>非設置</v>
      </c>
      <c r="AE8" s="35"/>
      <c r="AF8" s="35"/>
      <c r="AG8" s="35"/>
      <c r="AH8" s="35"/>
      <c r="AI8" s="35"/>
      <c r="AJ8" s="35"/>
      <c r="AK8" s="3"/>
      <c r="AL8" s="36">
        <f>データ!S6</f>
        <v>7062</v>
      </c>
      <c r="AM8" s="36"/>
      <c r="AN8" s="36"/>
      <c r="AO8" s="36"/>
      <c r="AP8" s="36"/>
      <c r="AQ8" s="36"/>
      <c r="AR8" s="36"/>
      <c r="AS8" s="36"/>
      <c r="AT8" s="37">
        <f>データ!T6</f>
        <v>33.22</v>
      </c>
      <c r="AU8" s="37"/>
      <c r="AV8" s="37"/>
      <c r="AW8" s="37"/>
      <c r="AX8" s="37"/>
      <c r="AY8" s="37"/>
      <c r="AZ8" s="37"/>
      <c r="BA8" s="37"/>
      <c r="BB8" s="37">
        <f>データ!U6</f>
        <v>212.58</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0.51</v>
      </c>
      <c r="Q10" s="37"/>
      <c r="R10" s="37"/>
      <c r="S10" s="37"/>
      <c r="T10" s="37"/>
      <c r="U10" s="37"/>
      <c r="V10" s="37"/>
      <c r="W10" s="37">
        <f>データ!Q6</f>
        <v>96.82</v>
      </c>
      <c r="X10" s="37"/>
      <c r="Y10" s="37"/>
      <c r="Z10" s="37"/>
      <c r="AA10" s="37"/>
      <c r="AB10" s="37"/>
      <c r="AC10" s="37"/>
      <c r="AD10" s="36">
        <f>データ!R6</f>
        <v>3436</v>
      </c>
      <c r="AE10" s="36"/>
      <c r="AF10" s="36"/>
      <c r="AG10" s="36"/>
      <c r="AH10" s="36"/>
      <c r="AI10" s="36"/>
      <c r="AJ10" s="36"/>
      <c r="AK10" s="2"/>
      <c r="AL10" s="36">
        <f>データ!V6</f>
        <v>36</v>
      </c>
      <c r="AM10" s="36"/>
      <c r="AN10" s="36"/>
      <c r="AO10" s="36"/>
      <c r="AP10" s="36"/>
      <c r="AQ10" s="36"/>
      <c r="AR10" s="36"/>
      <c r="AS10" s="36"/>
      <c r="AT10" s="37">
        <f>データ!W6</f>
        <v>0.02</v>
      </c>
      <c r="AU10" s="37"/>
      <c r="AV10" s="37"/>
      <c r="AW10" s="37"/>
      <c r="AX10" s="37"/>
      <c r="AY10" s="37"/>
      <c r="AZ10" s="37"/>
      <c r="BA10" s="37"/>
      <c r="BB10" s="37">
        <f>データ!X6</f>
        <v>1800</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118</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0" t="s">
        <v>119</v>
      </c>
      <c r="BM47" s="71"/>
      <c r="BN47" s="71"/>
      <c r="BO47" s="71"/>
      <c r="BP47" s="71"/>
      <c r="BQ47" s="71"/>
      <c r="BR47" s="71"/>
      <c r="BS47" s="71"/>
      <c r="BT47" s="71"/>
      <c r="BU47" s="71"/>
      <c r="BV47" s="71"/>
      <c r="BW47" s="71"/>
      <c r="BX47" s="71"/>
      <c r="BY47" s="71"/>
      <c r="BZ47" s="7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0"/>
      <c r="BM48" s="71"/>
      <c r="BN48" s="71"/>
      <c r="BO48" s="71"/>
      <c r="BP48" s="71"/>
      <c r="BQ48" s="71"/>
      <c r="BR48" s="71"/>
      <c r="BS48" s="71"/>
      <c r="BT48" s="71"/>
      <c r="BU48" s="71"/>
      <c r="BV48" s="71"/>
      <c r="BW48" s="71"/>
      <c r="BX48" s="71"/>
      <c r="BY48" s="71"/>
      <c r="BZ48" s="7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0"/>
      <c r="BM49" s="71"/>
      <c r="BN49" s="71"/>
      <c r="BO49" s="71"/>
      <c r="BP49" s="71"/>
      <c r="BQ49" s="71"/>
      <c r="BR49" s="71"/>
      <c r="BS49" s="71"/>
      <c r="BT49" s="71"/>
      <c r="BU49" s="71"/>
      <c r="BV49" s="71"/>
      <c r="BW49" s="71"/>
      <c r="BX49" s="71"/>
      <c r="BY49" s="71"/>
      <c r="BZ49" s="7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0"/>
      <c r="BM50" s="71"/>
      <c r="BN50" s="71"/>
      <c r="BO50" s="71"/>
      <c r="BP50" s="71"/>
      <c r="BQ50" s="71"/>
      <c r="BR50" s="71"/>
      <c r="BS50" s="71"/>
      <c r="BT50" s="71"/>
      <c r="BU50" s="71"/>
      <c r="BV50" s="71"/>
      <c r="BW50" s="71"/>
      <c r="BX50" s="71"/>
      <c r="BY50" s="71"/>
      <c r="BZ50" s="7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0"/>
      <c r="BM51" s="71"/>
      <c r="BN51" s="71"/>
      <c r="BO51" s="71"/>
      <c r="BP51" s="71"/>
      <c r="BQ51" s="71"/>
      <c r="BR51" s="71"/>
      <c r="BS51" s="71"/>
      <c r="BT51" s="71"/>
      <c r="BU51" s="71"/>
      <c r="BV51" s="71"/>
      <c r="BW51" s="71"/>
      <c r="BX51" s="71"/>
      <c r="BY51" s="71"/>
      <c r="BZ51" s="7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0"/>
      <c r="BM52" s="71"/>
      <c r="BN52" s="71"/>
      <c r="BO52" s="71"/>
      <c r="BP52" s="71"/>
      <c r="BQ52" s="71"/>
      <c r="BR52" s="71"/>
      <c r="BS52" s="71"/>
      <c r="BT52" s="71"/>
      <c r="BU52" s="71"/>
      <c r="BV52" s="71"/>
      <c r="BW52" s="71"/>
      <c r="BX52" s="71"/>
      <c r="BY52" s="71"/>
      <c r="BZ52" s="7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0"/>
      <c r="BM53" s="71"/>
      <c r="BN53" s="71"/>
      <c r="BO53" s="71"/>
      <c r="BP53" s="71"/>
      <c r="BQ53" s="71"/>
      <c r="BR53" s="71"/>
      <c r="BS53" s="71"/>
      <c r="BT53" s="71"/>
      <c r="BU53" s="71"/>
      <c r="BV53" s="71"/>
      <c r="BW53" s="71"/>
      <c r="BX53" s="71"/>
      <c r="BY53" s="71"/>
      <c r="BZ53" s="7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0"/>
      <c r="BM54" s="71"/>
      <c r="BN54" s="71"/>
      <c r="BO54" s="71"/>
      <c r="BP54" s="71"/>
      <c r="BQ54" s="71"/>
      <c r="BR54" s="71"/>
      <c r="BS54" s="71"/>
      <c r="BT54" s="71"/>
      <c r="BU54" s="71"/>
      <c r="BV54" s="71"/>
      <c r="BW54" s="71"/>
      <c r="BX54" s="71"/>
      <c r="BY54" s="71"/>
      <c r="BZ54" s="7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0"/>
      <c r="BM55" s="71"/>
      <c r="BN55" s="71"/>
      <c r="BO55" s="71"/>
      <c r="BP55" s="71"/>
      <c r="BQ55" s="71"/>
      <c r="BR55" s="71"/>
      <c r="BS55" s="71"/>
      <c r="BT55" s="71"/>
      <c r="BU55" s="71"/>
      <c r="BV55" s="71"/>
      <c r="BW55" s="71"/>
      <c r="BX55" s="71"/>
      <c r="BY55" s="71"/>
      <c r="BZ55" s="7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0"/>
      <c r="BM56" s="71"/>
      <c r="BN56" s="71"/>
      <c r="BO56" s="71"/>
      <c r="BP56" s="71"/>
      <c r="BQ56" s="71"/>
      <c r="BR56" s="71"/>
      <c r="BS56" s="71"/>
      <c r="BT56" s="71"/>
      <c r="BU56" s="71"/>
      <c r="BV56" s="71"/>
      <c r="BW56" s="71"/>
      <c r="BX56" s="71"/>
      <c r="BY56" s="71"/>
      <c r="BZ56" s="7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0"/>
      <c r="BM57" s="71"/>
      <c r="BN57" s="71"/>
      <c r="BO57" s="71"/>
      <c r="BP57" s="71"/>
      <c r="BQ57" s="71"/>
      <c r="BR57" s="71"/>
      <c r="BS57" s="71"/>
      <c r="BT57" s="71"/>
      <c r="BU57" s="71"/>
      <c r="BV57" s="71"/>
      <c r="BW57" s="71"/>
      <c r="BX57" s="71"/>
      <c r="BY57" s="71"/>
      <c r="BZ57" s="7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0"/>
      <c r="BM58" s="71"/>
      <c r="BN58" s="71"/>
      <c r="BO58" s="71"/>
      <c r="BP58" s="71"/>
      <c r="BQ58" s="71"/>
      <c r="BR58" s="71"/>
      <c r="BS58" s="71"/>
      <c r="BT58" s="71"/>
      <c r="BU58" s="71"/>
      <c r="BV58" s="71"/>
      <c r="BW58" s="71"/>
      <c r="BX58" s="71"/>
      <c r="BY58" s="71"/>
      <c r="BZ58" s="7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0"/>
      <c r="BM59" s="71"/>
      <c r="BN59" s="71"/>
      <c r="BO59" s="71"/>
      <c r="BP59" s="71"/>
      <c r="BQ59" s="71"/>
      <c r="BR59" s="71"/>
      <c r="BS59" s="71"/>
      <c r="BT59" s="71"/>
      <c r="BU59" s="71"/>
      <c r="BV59" s="71"/>
      <c r="BW59" s="71"/>
      <c r="BX59" s="71"/>
      <c r="BY59" s="71"/>
      <c r="BZ59" s="72"/>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0"/>
      <c r="BM62" s="71"/>
      <c r="BN62" s="71"/>
      <c r="BO62" s="71"/>
      <c r="BP62" s="71"/>
      <c r="BQ62" s="71"/>
      <c r="BR62" s="71"/>
      <c r="BS62" s="71"/>
      <c r="BT62" s="71"/>
      <c r="BU62" s="71"/>
      <c r="BV62" s="71"/>
      <c r="BW62" s="71"/>
      <c r="BX62" s="71"/>
      <c r="BY62" s="71"/>
      <c r="BZ62" s="7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3"/>
      <c r="BM63" s="74"/>
      <c r="BN63" s="74"/>
      <c r="BO63" s="74"/>
      <c r="BP63" s="74"/>
      <c r="BQ63" s="74"/>
      <c r="BR63" s="74"/>
      <c r="BS63" s="74"/>
      <c r="BT63" s="74"/>
      <c r="BU63" s="74"/>
      <c r="BV63" s="74"/>
      <c r="BW63" s="74"/>
      <c r="BX63" s="74"/>
      <c r="BY63" s="74"/>
      <c r="BZ63" s="7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0" t="s">
        <v>120</v>
      </c>
      <c r="BM66" s="76"/>
      <c r="BN66" s="76"/>
      <c r="BO66" s="76"/>
      <c r="BP66" s="76"/>
      <c r="BQ66" s="76"/>
      <c r="BR66" s="76"/>
      <c r="BS66" s="76"/>
      <c r="BT66" s="76"/>
      <c r="BU66" s="76"/>
      <c r="BV66" s="76"/>
      <c r="BW66" s="76"/>
      <c r="BX66" s="76"/>
      <c r="BY66" s="76"/>
      <c r="BZ66" s="7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0"/>
      <c r="BM67" s="76"/>
      <c r="BN67" s="76"/>
      <c r="BO67" s="76"/>
      <c r="BP67" s="76"/>
      <c r="BQ67" s="76"/>
      <c r="BR67" s="76"/>
      <c r="BS67" s="76"/>
      <c r="BT67" s="76"/>
      <c r="BU67" s="76"/>
      <c r="BV67" s="76"/>
      <c r="BW67" s="76"/>
      <c r="BX67" s="76"/>
      <c r="BY67" s="76"/>
      <c r="BZ67" s="7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0"/>
      <c r="BM68" s="76"/>
      <c r="BN68" s="76"/>
      <c r="BO68" s="76"/>
      <c r="BP68" s="76"/>
      <c r="BQ68" s="76"/>
      <c r="BR68" s="76"/>
      <c r="BS68" s="76"/>
      <c r="BT68" s="76"/>
      <c r="BU68" s="76"/>
      <c r="BV68" s="76"/>
      <c r="BW68" s="76"/>
      <c r="BX68" s="76"/>
      <c r="BY68" s="76"/>
      <c r="BZ68" s="7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0"/>
      <c r="BM69" s="76"/>
      <c r="BN69" s="76"/>
      <c r="BO69" s="76"/>
      <c r="BP69" s="76"/>
      <c r="BQ69" s="76"/>
      <c r="BR69" s="76"/>
      <c r="BS69" s="76"/>
      <c r="BT69" s="76"/>
      <c r="BU69" s="76"/>
      <c r="BV69" s="76"/>
      <c r="BW69" s="76"/>
      <c r="BX69" s="76"/>
      <c r="BY69" s="76"/>
      <c r="BZ69" s="7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0"/>
      <c r="BM70" s="76"/>
      <c r="BN70" s="76"/>
      <c r="BO70" s="76"/>
      <c r="BP70" s="76"/>
      <c r="BQ70" s="76"/>
      <c r="BR70" s="76"/>
      <c r="BS70" s="76"/>
      <c r="BT70" s="76"/>
      <c r="BU70" s="76"/>
      <c r="BV70" s="76"/>
      <c r="BW70" s="76"/>
      <c r="BX70" s="76"/>
      <c r="BY70" s="76"/>
      <c r="BZ70" s="7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0"/>
      <c r="BM71" s="76"/>
      <c r="BN71" s="76"/>
      <c r="BO71" s="76"/>
      <c r="BP71" s="76"/>
      <c r="BQ71" s="76"/>
      <c r="BR71" s="76"/>
      <c r="BS71" s="76"/>
      <c r="BT71" s="76"/>
      <c r="BU71" s="76"/>
      <c r="BV71" s="76"/>
      <c r="BW71" s="76"/>
      <c r="BX71" s="76"/>
      <c r="BY71" s="76"/>
      <c r="BZ71" s="7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0"/>
      <c r="BM72" s="76"/>
      <c r="BN72" s="76"/>
      <c r="BO72" s="76"/>
      <c r="BP72" s="76"/>
      <c r="BQ72" s="76"/>
      <c r="BR72" s="76"/>
      <c r="BS72" s="76"/>
      <c r="BT72" s="76"/>
      <c r="BU72" s="76"/>
      <c r="BV72" s="76"/>
      <c r="BW72" s="76"/>
      <c r="BX72" s="76"/>
      <c r="BY72" s="76"/>
      <c r="BZ72" s="7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0"/>
      <c r="BM73" s="76"/>
      <c r="BN73" s="76"/>
      <c r="BO73" s="76"/>
      <c r="BP73" s="76"/>
      <c r="BQ73" s="76"/>
      <c r="BR73" s="76"/>
      <c r="BS73" s="76"/>
      <c r="BT73" s="76"/>
      <c r="BU73" s="76"/>
      <c r="BV73" s="76"/>
      <c r="BW73" s="76"/>
      <c r="BX73" s="76"/>
      <c r="BY73" s="76"/>
      <c r="BZ73" s="7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0"/>
      <c r="BM74" s="76"/>
      <c r="BN74" s="76"/>
      <c r="BO74" s="76"/>
      <c r="BP74" s="76"/>
      <c r="BQ74" s="76"/>
      <c r="BR74" s="76"/>
      <c r="BS74" s="76"/>
      <c r="BT74" s="76"/>
      <c r="BU74" s="76"/>
      <c r="BV74" s="76"/>
      <c r="BW74" s="76"/>
      <c r="BX74" s="76"/>
      <c r="BY74" s="76"/>
      <c r="BZ74" s="7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0"/>
      <c r="BM75" s="76"/>
      <c r="BN75" s="76"/>
      <c r="BO75" s="76"/>
      <c r="BP75" s="76"/>
      <c r="BQ75" s="76"/>
      <c r="BR75" s="76"/>
      <c r="BS75" s="76"/>
      <c r="BT75" s="76"/>
      <c r="BU75" s="76"/>
      <c r="BV75" s="76"/>
      <c r="BW75" s="76"/>
      <c r="BX75" s="76"/>
      <c r="BY75" s="76"/>
      <c r="BZ75" s="7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0"/>
      <c r="BM76" s="76"/>
      <c r="BN76" s="76"/>
      <c r="BO76" s="76"/>
      <c r="BP76" s="76"/>
      <c r="BQ76" s="76"/>
      <c r="BR76" s="76"/>
      <c r="BS76" s="76"/>
      <c r="BT76" s="76"/>
      <c r="BU76" s="76"/>
      <c r="BV76" s="76"/>
      <c r="BW76" s="76"/>
      <c r="BX76" s="76"/>
      <c r="BY76" s="76"/>
      <c r="BZ76" s="7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0"/>
      <c r="BM77" s="76"/>
      <c r="BN77" s="76"/>
      <c r="BO77" s="76"/>
      <c r="BP77" s="76"/>
      <c r="BQ77" s="76"/>
      <c r="BR77" s="76"/>
      <c r="BS77" s="76"/>
      <c r="BT77" s="76"/>
      <c r="BU77" s="76"/>
      <c r="BV77" s="76"/>
      <c r="BW77" s="76"/>
      <c r="BX77" s="76"/>
      <c r="BY77" s="76"/>
      <c r="BZ77" s="7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0"/>
      <c r="BM78" s="76"/>
      <c r="BN78" s="76"/>
      <c r="BO78" s="76"/>
      <c r="BP78" s="76"/>
      <c r="BQ78" s="76"/>
      <c r="BR78" s="76"/>
      <c r="BS78" s="76"/>
      <c r="BT78" s="76"/>
      <c r="BU78" s="76"/>
      <c r="BV78" s="76"/>
      <c r="BW78" s="76"/>
      <c r="BX78" s="76"/>
      <c r="BY78" s="76"/>
      <c r="BZ78" s="7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0"/>
      <c r="BM79" s="76"/>
      <c r="BN79" s="76"/>
      <c r="BO79" s="76"/>
      <c r="BP79" s="76"/>
      <c r="BQ79" s="76"/>
      <c r="BR79" s="76"/>
      <c r="BS79" s="76"/>
      <c r="BT79" s="76"/>
      <c r="BU79" s="76"/>
      <c r="BV79" s="76"/>
      <c r="BW79" s="76"/>
      <c r="BX79" s="76"/>
      <c r="BY79" s="76"/>
      <c r="BZ79" s="7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0"/>
      <c r="BM80" s="76"/>
      <c r="BN80" s="76"/>
      <c r="BO80" s="76"/>
      <c r="BP80" s="76"/>
      <c r="BQ80" s="76"/>
      <c r="BR80" s="76"/>
      <c r="BS80" s="76"/>
      <c r="BT80" s="76"/>
      <c r="BU80" s="76"/>
      <c r="BV80" s="76"/>
      <c r="BW80" s="76"/>
      <c r="BX80" s="76"/>
      <c r="BY80" s="76"/>
      <c r="BZ80" s="7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0"/>
      <c r="BM81" s="76"/>
      <c r="BN81" s="76"/>
      <c r="BO81" s="76"/>
      <c r="BP81" s="76"/>
      <c r="BQ81" s="76"/>
      <c r="BR81" s="76"/>
      <c r="BS81" s="76"/>
      <c r="BT81" s="76"/>
      <c r="BU81" s="76"/>
      <c r="BV81" s="76"/>
      <c r="BW81" s="76"/>
      <c r="BX81" s="76"/>
      <c r="BY81" s="76"/>
      <c r="BZ81" s="7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3"/>
      <c r="BM82" s="74"/>
      <c r="BN82" s="74"/>
      <c r="BO82" s="74"/>
      <c r="BP82" s="74"/>
      <c r="BQ82" s="74"/>
      <c r="BR82" s="74"/>
      <c r="BS82" s="74"/>
      <c r="BT82" s="74"/>
      <c r="BU82" s="74"/>
      <c r="BV82" s="74"/>
      <c r="BW82" s="74"/>
      <c r="BX82" s="74"/>
      <c r="BY82" s="74"/>
      <c r="BZ82" s="75"/>
    </row>
    <row r="83" spans="1:78" x14ac:dyDescent="0.15">
      <c r="C83" s="77" t="s">
        <v>30</v>
      </c>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【1,321.62】</v>
      </c>
      <c r="I86" s="12" t="str">
        <f>データ!CA6</f>
        <v>【34.61】</v>
      </c>
      <c r="J86" s="12" t="str">
        <f>データ!CL6</f>
        <v>【538.24】</v>
      </c>
      <c r="K86" s="12" t="str">
        <f>データ!CW6</f>
        <v>【33.03】</v>
      </c>
      <c r="L86" s="12" t="str">
        <f>データ!DH6</f>
        <v>【89.81】</v>
      </c>
      <c r="M86" s="12" t="s">
        <v>44</v>
      </c>
      <c r="N86" s="12" t="s">
        <v>43</v>
      </c>
      <c r="O86" s="12" t="str">
        <f>データ!EO6</f>
        <v>【0.00】</v>
      </c>
    </row>
  </sheetData>
  <sheetProtection algorithmName="SHA-512" hashValue="emBXJzSLG/ZnXQfjdgOz7yAEU293ZBBq+t6tnSSVYIzPLMPpEsKEj/vTjSgV0OKQNn23hNwiJ5Mh6V2E/Gl8cQ==" saltValue="cdRFZ5HxZ/zafQ3e2AW2C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9" t="s">
        <v>54</v>
      </c>
      <c r="I3" s="80"/>
      <c r="J3" s="80"/>
      <c r="K3" s="80"/>
      <c r="L3" s="80"/>
      <c r="M3" s="80"/>
      <c r="N3" s="80"/>
      <c r="O3" s="80"/>
      <c r="P3" s="80"/>
      <c r="Q3" s="80"/>
      <c r="R3" s="80"/>
      <c r="S3" s="80"/>
      <c r="T3" s="80"/>
      <c r="U3" s="80"/>
      <c r="V3" s="80"/>
      <c r="W3" s="80"/>
      <c r="X3" s="81"/>
      <c r="Y3" s="85" t="s">
        <v>55</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56</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5" x14ac:dyDescent="0.15">
      <c r="A4" s="14" t="s">
        <v>57</v>
      </c>
      <c r="B4" s="16"/>
      <c r="C4" s="16"/>
      <c r="D4" s="16"/>
      <c r="E4" s="16"/>
      <c r="F4" s="16"/>
      <c r="G4" s="16"/>
      <c r="H4" s="82"/>
      <c r="I4" s="83"/>
      <c r="J4" s="83"/>
      <c r="K4" s="83"/>
      <c r="L4" s="83"/>
      <c r="M4" s="83"/>
      <c r="N4" s="83"/>
      <c r="O4" s="83"/>
      <c r="P4" s="83"/>
      <c r="Q4" s="83"/>
      <c r="R4" s="83"/>
      <c r="S4" s="83"/>
      <c r="T4" s="83"/>
      <c r="U4" s="83"/>
      <c r="V4" s="83"/>
      <c r="W4" s="83"/>
      <c r="X4" s="84"/>
      <c r="Y4" s="78" t="s">
        <v>58</v>
      </c>
      <c r="Z4" s="78"/>
      <c r="AA4" s="78"/>
      <c r="AB4" s="78"/>
      <c r="AC4" s="78"/>
      <c r="AD4" s="78"/>
      <c r="AE4" s="78"/>
      <c r="AF4" s="78"/>
      <c r="AG4" s="78"/>
      <c r="AH4" s="78"/>
      <c r="AI4" s="78"/>
      <c r="AJ4" s="78" t="s">
        <v>59</v>
      </c>
      <c r="AK4" s="78"/>
      <c r="AL4" s="78"/>
      <c r="AM4" s="78"/>
      <c r="AN4" s="78"/>
      <c r="AO4" s="78"/>
      <c r="AP4" s="78"/>
      <c r="AQ4" s="78"/>
      <c r="AR4" s="78"/>
      <c r="AS4" s="78"/>
      <c r="AT4" s="78"/>
      <c r="AU4" s="78" t="s">
        <v>60</v>
      </c>
      <c r="AV4" s="78"/>
      <c r="AW4" s="78"/>
      <c r="AX4" s="78"/>
      <c r="AY4" s="78"/>
      <c r="AZ4" s="78"/>
      <c r="BA4" s="78"/>
      <c r="BB4" s="78"/>
      <c r="BC4" s="78"/>
      <c r="BD4" s="78"/>
      <c r="BE4" s="78"/>
      <c r="BF4" s="78" t="s">
        <v>61</v>
      </c>
      <c r="BG4" s="78"/>
      <c r="BH4" s="78"/>
      <c r="BI4" s="78"/>
      <c r="BJ4" s="78"/>
      <c r="BK4" s="78"/>
      <c r="BL4" s="78"/>
      <c r="BM4" s="78"/>
      <c r="BN4" s="78"/>
      <c r="BO4" s="78"/>
      <c r="BP4" s="78"/>
      <c r="BQ4" s="78" t="s">
        <v>62</v>
      </c>
      <c r="BR4" s="78"/>
      <c r="BS4" s="78"/>
      <c r="BT4" s="78"/>
      <c r="BU4" s="78"/>
      <c r="BV4" s="78"/>
      <c r="BW4" s="78"/>
      <c r="BX4" s="78"/>
      <c r="BY4" s="78"/>
      <c r="BZ4" s="78"/>
      <c r="CA4" s="78"/>
      <c r="CB4" s="78" t="s">
        <v>63</v>
      </c>
      <c r="CC4" s="78"/>
      <c r="CD4" s="78"/>
      <c r="CE4" s="78"/>
      <c r="CF4" s="78"/>
      <c r="CG4" s="78"/>
      <c r="CH4" s="78"/>
      <c r="CI4" s="78"/>
      <c r="CJ4" s="78"/>
      <c r="CK4" s="78"/>
      <c r="CL4" s="78"/>
      <c r="CM4" s="78" t="s">
        <v>64</v>
      </c>
      <c r="CN4" s="78"/>
      <c r="CO4" s="78"/>
      <c r="CP4" s="78"/>
      <c r="CQ4" s="78"/>
      <c r="CR4" s="78"/>
      <c r="CS4" s="78"/>
      <c r="CT4" s="78"/>
      <c r="CU4" s="78"/>
      <c r="CV4" s="78"/>
      <c r="CW4" s="78"/>
      <c r="CX4" s="78" t="s">
        <v>65</v>
      </c>
      <c r="CY4" s="78"/>
      <c r="CZ4" s="78"/>
      <c r="DA4" s="78"/>
      <c r="DB4" s="78"/>
      <c r="DC4" s="78"/>
      <c r="DD4" s="78"/>
      <c r="DE4" s="78"/>
      <c r="DF4" s="78"/>
      <c r="DG4" s="78"/>
      <c r="DH4" s="78"/>
      <c r="DI4" s="78" t="s">
        <v>66</v>
      </c>
      <c r="DJ4" s="78"/>
      <c r="DK4" s="78"/>
      <c r="DL4" s="78"/>
      <c r="DM4" s="78"/>
      <c r="DN4" s="78"/>
      <c r="DO4" s="78"/>
      <c r="DP4" s="78"/>
      <c r="DQ4" s="78"/>
      <c r="DR4" s="78"/>
      <c r="DS4" s="78"/>
      <c r="DT4" s="78" t="s">
        <v>67</v>
      </c>
      <c r="DU4" s="78"/>
      <c r="DV4" s="78"/>
      <c r="DW4" s="78"/>
      <c r="DX4" s="78"/>
      <c r="DY4" s="78"/>
      <c r="DZ4" s="78"/>
      <c r="EA4" s="78"/>
      <c r="EB4" s="78"/>
      <c r="EC4" s="78"/>
      <c r="ED4" s="78"/>
      <c r="EE4" s="78" t="s">
        <v>68</v>
      </c>
      <c r="EF4" s="78"/>
      <c r="EG4" s="78"/>
      <c r="EH4" s="78"/>
      <c r="EI4" s="78"/>
      <c r="EJ4" s="78"/>
      <c r="EK4" s="78"/>
      <c r="EL4" s="78"/>
      <c r="EM4" s="78"/>
      <c r="EN4" s="78"/>
      <c r="EO4" s="78"/>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64262</v>
      </c>
      <c r="D6" s="19">
        <f t="shared" si="3"/>
        <v>47</v>
      </c>
      <c r="E6" s="19">
        <f t="shared" si="3"/>
        <v>17</v>
      </c>
      <c r="F6" s="19">
        <f t="shared" si="3"/>
        <v>9</v>
      </c>
      <c r="G6" s="19">
        <f t="shared" si="3"/>
        <v>0</v>
      </c>
      <c r="H6" s="19" t="str">
        <f t="shared" si="3"/>
        <v>山形県　三川町</v>
      </c>
      <c r="I6" s="19" t="str">
        <f t="shared" si="3"/>
        <v>法非適用</v>
      </c>
      <c r="J6" s="19" t="str">
        <f t="shared" si="3"/>
        <v>下水道事業</v>
      </c>
      <c r="K6" s="19" t="str">
        <f t="shared" si="3"/>
        <v>小規模集合排水処理</v>
      </c>
      <c r="L6" s="19" t="str">
        <f t="shared" si="3"/>
        <v>I2</v>
      </c>
      <c r="M6" s="19" t="str">
        <f t="shared" si="3"/>
        <v>非設置</v>
      </c>
      <c r="N6" s="20" t="str">
        <f t="shared" si="3"/>
        <v>-</v>
      </c>
      <c r="O6" s="20" t="str">
        <f t="shared" si="3"/>
        <v>該当数値なし</v>
      </c>
      <c r="P6" s="20">
        <f t="shared" si="3"/>
        <v>0.51</v>
      </c>
      <c r="Q6" s="20">
        <f t="shared" si="3"/>
        <v>96.82</v>
      </c>
      <c r="R6" s="20">
        <f t="shared" si="3"/>
        <v>3436</v>
      </c>
      <c r="S6" s="20">
        <f t="shared" si="3"/>
        <v>7062</v>
      </c>
      <c r="T6" s="20">
        <f t="shared" si="3"/>
        <v>33.22</v>
      </c>
      <c r="U6" s="20">
        <f t="shared" si="3"/>
        <v>212.58</v>
      </c>
      <c r="V6" s="20">
        <f t="shared" si="3"/>
        <v>36</v>
      </c>
      <c r="W6" s="20">
        <f t="shared" si="3"/>
        <v>0.02</v>
      </c>
      <c r="X6" s="20">
        <f t="shared" si="3"/>
        <v>1800</v>
      </c>
      <c r="Y6" s="21">
        <f>IF(Y7="",NA(),Y7)</f>
        <v>50.8</v>
      </c>
      <c r="Z6" s="21">
        <f t="shared" ref="Z6:AH6" si="4">IF(Z7="",NA(),Z7)</f>
        <v>51.58</v>
      </c>
      <c r="AA6" s="21">
        <f t="shared" si="4"/>
        <v>46.36</v>
      </c>
      <c r="AB6" s="21">
        <f t="shared" si="4"/>
        <v>43.05</v>
      </c>
      <c r="AC6" s="21">
        <f t="shared" si="4"/>
        <v>62.21</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1748.51</v>
      </c>
      <c r="BL6" s="21">
        <f t="shared" si="7"/>
        <v>1640.16</v>
      </c>
      <c r="BM6" s="21">
        <f t="shared" si="7"/>
        <v>1521.05</v>
      </c>
      <c r="BN6" s="21">
        <f t="shared" si="7"/>
        <v>1490.65</v>
      </c>
      <c r="BO6" s="21">
        <f t="shared" si="7"/>
        <v>1312.67</v>
      </c>
      <c r="BP6" s="20" t="str">
        <f>IF(BP7="","",IF(BP7="-","【-】","【"&amp;SUBSTITUTE(TEXT(BP7,"#,##0.00"),"-","△")&amp;"】"))</f>
        <v>【1,321.62】</v>
      </c>
      <c r="BQ6" s="21">
        <f>IF(BQ7="",NA(),BQ7)</f>
        <v>56.88</v>
      </c>
      <c r="BR6" s="21">
        <f t="shared" ref="BR6:BZ6" si="8">IF(BR7="",NA(),BR7)</f>
        <v>75.03</v>
      </c>
      <c r="BS6" s="21">
        <f t="shared" si="8"/>
        <v>63.53</v>
      </c>
      <c r="BT6" s="21">
        <f t="shared" si="8"/>
        <v>51.97</v>
      </c>
      <c r="BU6" s="21">
        <f t="shared" si="8"/>
        <v>59.98</v>
      </c>
      <c r="BV6" s="21">
        <f t="shared" si="8"/>
        <v>34.99</v>
      </c>
      <c r="BW6" s="21">
        <f t="shared" si="8"/>
        <v>38.270000000000003</v>
      </c>
      <c r="BX6" s="21">
        <f t="shared" si="8"/>
        <v>37.520000000000003</v>
      </c>
      <c r="BY6" s="21">
        <f t="shared" si="8"/>
        <v>34.96</v>
      </c>
      <c r="BZ6" s="21">
        <f t="shared" si="8"/>
        <v>34.44</v>
      </c>
      <c r="CA6" s="20" t="str">
        <f>IF(CA7="","",IF(CA7="-","【-】","【"&amp;SUBSTITUTE(TEXT(CA7,"#,##0.00"),"-","△")&amp;"】"))</f>
        <v>【34.61】</v>
      </c>
      <c r="CB6" s="21">
        <f>IF(CB7="",NA(),CB7)</f>
        <v>320.23</v>
      </c>
      <c r="CC6" s="21">
        <f t="shared" ref="CC6:CK6" si="9">IF(CC7="",NA(),CC7)</f>
        <v>245.64</v>
      </c>
      <c r="CD6" s="21">
        <f t="shared" si="9"/>
        <v>290.02</v>
      </c>
      <c r="CE6" s="21">
        <f t="shared" si="9"/>
        <v>349.88</v>
      </c>
      <c r="CF6" s="21">
        <f t="shared" si="9"/>
        <v>282.02</v>
      </c>
      <c r="CG6" s="21">
        <f t="shared" si="9"/>
        <v>520.91999999999996</v>
      </c>
      <c r="CH6" s="21">
        <f t="shared" si="9"/>
        <v>486.77</v>
      </c>
      <c r="CI6" s="21">
        <f t="shared" si="9"/>
        <v>502.1</v>
      </c>
      <c r="CJ6" s="21">
        <f t="shared" si="9"/>
        <v>539.07000000000005</v>
      </c>
      <c r="CK6" s="21">
        <f t="shared" si="9"/>
        <v>541.80999999999995</v>
      </c>
      <c r="CL6" s="20" t="str">
        <f>IF(CL7="","",IF(CL7="-","【-】","【"&amp;SUBSTITUTE(TEXT(CL7,"#,##0.00"),"-","△")&amp;"】"))</f>
        <v>【538.24】</v>
      </c>
      <c r="CM6" s="21">
        <f>IF(CM7="",NA(),CM7)</f>
        <v>40</v>
      </c>
      <c r="CN6" s="21">
        <f t="shared" ref="CN6:CV6" si="10">IF(CN7="",NA(),CN7)</f>
        <v>40</v>
      </c>
      <c r="CO6" s="21">
        <f t="shared" si="10"/>
        <v>40</v>
      </c>
      <c r="CP6" s="21">
        <f t="shared" si="10"/>
        <v>40</v>
      </c>
      <c r="CQ6" s="21">
        <f t="shared" si="10"/>
        <v>40</v>
      </c>
      <c r="CR6" s="21">
        <f t="shared" si="10"/>
        <v>34.68</v>
      </c>
      <c r="CS6" s="21">
        <f t="shared" si="10"/>
        <v>34.700000000000003</v>
      </c>
      <c r="CT6" s="21">
        <f t="shared" si="10"/>
        <v>46.83</v>
      </c>
      <c r="CU6" s="21">
        <f t="shared" si="10"/>
        <v>33.74</v>
      </c>
      <c r="CV6" s="21">
        <f t="shared" si="10"/>
        <v>32.979999999999997</v>
      </c>
      <c r="CW6" s="20" t="str">
        <f>IF(CW7="","",IF(CW7="-","【-】","【"&amp;SUBSTITUTE(TEXT(CW7,"#,##0.00"),"-","△")&amp;"】"))</f>
        <v>【33.03】</v>
      </c>
      <c r="CX6" s="21">
        <f>IF(CX7="",NA(),CX7)</f>
        <v>100</v>
      </c>
      <c r="CY6" s="21">
        <f t="shared" ref="CY6:DG6" si="11">IF(CY7="",NA(),CY7)</f>
        <v>100</v>
      </c>
      <c r="CZ6" s="21">
        <f t="shared" si="11"/>
        <v>100</v>
      </c>
      <c r="DA6" s="21">
        <f t="shared" si="11"/>
        <v>100</v>
      </c>
      <c r="DB6" s="21">
        <f t="shared" si="11"/>
        <v>100</v>
      </c>
      <c r="DC6" s="21">
        <f t="shared" si="11"/>
        <v>90.33</v>
      </c>
      <c r="DD6" s="21">
        <f t="shared" si="11"/>
        <v>90.04</v>
      </c>
      <c r="DE6" s="21">
        <f t="shared" si="11"/>
        <v>90.58</v>
      </c>
      <c r="DF6" s="21">
        <f t="shared" si="11"/>
        <v>90.11</v>
      </c>
      <c r="DG6" s="21">
        <f t="shared" si="11"/>
        <v>89.95</v>
      </c>
      <c r="DH6" s="20" t="str">
        <f>IF(DH7="","",IF(DH7="-","【-】","【"&amp;SUBSTITUTE(TEXT(DH7,"#,##0.00"),"-","△")&amp;"】"))</f>
        <v>【89.81】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0">
        <f t="shared" si="14"/>
        <v>0</v>
      </c>
      <c r="EK6" s="20">
        <f t="shared" si="14"/>
        <v>0</v>
      </c>
      <c r="EL6" s="20">
        <f t="shared" si="14"/>
        <v>0</v>
      </c>
      <c r="EM6" s="20">
        <f t="shared" si="14"/>
        <v>0</v>
      </c>
      <c r="EN6" s="20">
        <f t="shared" si="14"/>
        <v>0</v>
      </c>
      <c r="EO6" s="20" t="str">
        <f>IF(EO7="","",IF(EO7="-","【-】","【"&amp;SUBSTITUTE(TEXT(EO7,"#,##0.00"),"-","△")&amp;"】"))</f>
        <v>【0.00】</v>
      </c>
    </row>
    <row r="7" spans="1:145" s="22" customFormat="1" x14ac:dyDescent="0.15">
      <c r="A7" s="14"/>
      <c r="B7" s="23">
        <v>2023</v>
      </c>
      <c r="C7" s="23">
        <v>64262</v>
      </c>
      <c r="D7" s="23">
        <v>47</v>
      </c>
      <c r="E7" s="23">
        <v>17</v>
      </c>
      <c r="F7" s="23">
        <v>9</v>
      </c>
      <c r="G7" s="23">
        <v>0</v>
      </c>
      <c r="H7" s="23" t="s">
        <v>98</v>
      </c>
      <c r="I7" s="23" t="s">
        <v>99</v>
      </c>
      <c r="J7" s="23" t="s">
        <v>100</v>
      </c>
      <c r="K7" s="23" t="s">
        <v>101</v>
      </c>
      <c r="L7" s="23" t="s">
        <v>102</v>
      </c>
      <c r="M7" s="23" t="s">
        <v>103</v>
      </c>
      <c r="N7" s="24" t="s">
        <v>104</v>
      </c>
      <c r="O7" s="24" t="s">
        <v>105</v>
      </c>
      <c r="P7" s="24">
        <v>0.51</v>
      </c>
      <c r="Q7" s="24">
        <v>96.82</v>
      </c>
      <c r="R7" s="24">
        <v>3436</v>
      </c>
      <c r="S7" s="24">
        <v>7062</v>
      </c>
      <c r="T7" s="24">
        <v>33.22</v>
      </c>
      <c r="U7" s="24">
        <v>212.58</v>
      </c>
      <c r="V7" s="24">
        <v>36</v>
      </c>
      <c r="W7" s="24">
        <v>0.02</v>
      </c>
      <c r="X7" s="24">
        <v>1800</v>
      </c>
      <c r="Y7" s="24">
        <v>50.8</v>
      </c>
      <c r="Z7" s="24">
        <v>51.58</v>
      </c>
      <c r="AA7" s="24">
        <v>46.36</v>
      </c>
      <c r="AB7" s="24">
        <v>43.05</v>
      </c>
      <c r="AC7" s="24">
        <v>62.21</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1748.51</v>
      </c>
      <c r="BL7" s="24">
        <v>1640.16</v>
      </c>
      <c r="BM7" s="24">
        <v>1521.05</v>
      </c>
      <c r="BN7" s="24">
        <v>1490.65</v>
      </c>
      <c r="BO7" s="24">
        <v>1312.67</v>
      </c>
      <c r="BP7" s="24">
        <v>1321.62</v>
      </c>
      <c r="BQ7" s="24">
        <v>56.88</v>
      </c>
      <c r="BR7" s="24">
        <v>75.03</v>
      </c>
      <c r="BS7" s="24">
        <v>63.53</v>
      </c>
      <c r="BT7" s="24">
        <v>51.97</v>
      </c>
      <c r="BU7" s="24">
        <v>59.98</v>
      </c>
      <c r="BV7" s="24">
        <v>34.99</v>
      </c>
      <c r="BW7" s="24">
        <v>38.270000000000003</v>
      </c>
      <c r="BX7" s="24">
        <v>37.520000000000003</v>
      </c>
      <c r="BY7" s="24">
        <v>34.96</v>
      </c>
      <c r="BZ7" s="24">
        <v>34.44</v>
      </c>
      <c r="CA7" s="24">
        <v>34.61</v>
      </c>
      <c r="CB7" s="24">
        <v>320.23</v>
      </c>
      <c r="CC7" s="24">
        <v>245.64</v>
      </c>
      <c r="CD7" s="24">
        <v>290.02</v>
      </c>
      <c r="CE7" s="24">
        <v>349.88</v>
      </c>
      <c r="CF7" s="24">
        <v>282.02</v>
      </c>
      <c r="CG7" s="24">
        <v>520.91999999999996</v>
      </c>
      <c r="CH7" s="24">
        <v>486.77</v>
      </c>
      <c r="CI7" s="24">
        <v>502.1</v>
      </c>
      <c r="CJ7" s="24">
        <v>539.07000000000005</v>
      </c>
      <c r="CK7" s="24">
        <v>541.80999999999995</v>
      </c>
      <c r="CL7" s="24">
        <v>538.24</v>
      </c>
      <c r="CM7" s="24">
        <v>40</v>
      </c>
      <c r="CN7" s="24">
        <v>40</v>
      </c>
      <c r="CO7" s="24">
        <v>40</v>
      </c>
      <c r="CP7" s="24">
        <v>40</v>
      </c>
      <c r="CQ7" s="24">
        <v>40</v>
      </c>
      <c r="CR7" s="24">
        <v>34.68</v>
      </c>
      <c r="CS7" s="24">
        <v>34.700000000000003</v>
      </c>
      <c r="CT7" s="24">
        <v>46.83</v>
      </c>
      <c r="CU7" s="24">
        <v>33.74</v>
      </c>
      <c r="CV7" s="24">
        <v>32.979999999999997</v>
      </c>
      <c r="CW7" s="24">
        <v>33.03</v>
      </c>
      <c r="CX7" s="24">
        <v>100</v>
      </c>
      <c r="CY7" s="24">
        <v>100</v>
      </c>
      <c r="CZ7" s="24">
        <v>100</v>
      </c>
      <c r="DA7" s="24">
        <v>100</v>
      </c>
      <c r="DB7" s="24">
        <v>100</v>
      </c>
      <c r="DC7" s="24">
        <v>90.33</v>
      </c>
      <c r="DD7" s="24">
        <v>90.04</v>
      </c>
      <c r="DE7" s="24">
        <v>90.58</v>
      </c>
      <c r="DF7" s="24">
        <v>90.11</v>
      </c>
      <c r="DG7" s="24">
        <v>89.95</v>
      </c>
      <c r="DH7" s="24">
        <v>89.81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v>
      </c>
      <c r="EK7" s="24">
        <v>0</v>
      </c>
      <c r="EL7" s="24">
        <v>0</v>
      </c>
      <c r="EM7" s="24">
        <v>0</v>
      </c>
      <c r="EN7" s="24">
        <v>0</v>
      </c>
      <c r="EO7" s="24">
        <v>0</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115</v>
      </c>
      <c r="E13" t="s">
        <v>116</v>
      </c>
      <c r="F13" t="s">
        <v>115</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髙橋裕東</cp:lastModifiedBy>
  <dcterms:modified xsi:type="dcterms:W3CDTF">2025-03-04T02:19:08Z</dcterms:modified>
</cp:coreProperties>
</file>