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31gesui\"/>
    </mc:Choice>
  </mc:AlternateContent>
  <workbookProtection workbookAlgorithmName="SHA-512" workbookHashValue="zy940XANZ7dGAvF7veyzpqlAKsycKX7w0IhOSMAw6ZlbGtGa6gQfC3vpB7dDNwoq/smJB+a3uTyANbIo4569dA==" workbookSaltValue="6+patxisTjCbGi3XF7utqw=="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T10" i="4"/>
  <c r="AL10" i="4"/>
  <c r="I10" i="4"/>
  <c r="AL8" i="4"/>
</calcChain>
</file>

<file path=xl/sharedStrings.xml><?xml version="1.0" encoding="utf-8"?>
<sst xmlns="http://schemas.openxmlformats.org/spreadsheetml/2006/main" count="247" uniqueCount="121">
  <si>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</si>
  <si>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</si>
  <si>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</si>
  <si>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</si>
  <si>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</si>
  <si>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</si>
  <si>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</si>
  <si>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</si>
  <si>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</si>
  <si>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</si>
  <si>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</si>
  <si>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</si>
  <si>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</si>
  <si>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</si>
  <si>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</si>
  <si>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</si>
  <si>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</si>
  <si>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</si>
  <si>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</si>
  <si>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</si>
  <si>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</si>
  <si>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</si>
  <si>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</si>
  <si>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</si>
  <si>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</si>
  <si>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</si>
  <si>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</si>
  <si>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</si>
  <si>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</si>
  <si>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</si>
  <si>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</si>
  <si>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</si>
  <si>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</si>
  <si>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</si>
  <si>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</si>
  <si>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</si>
  <si>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</si>
  <si>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</si>
  <si>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</si>
  <si>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</si>
  <si>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</si>
  <si>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</si>
  <si>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</si>
  <si>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</si>
  <si>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</si>
  <si>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</si>
  <si>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</si>
  <si>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</si>
  <si>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</si>
  <si>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</si>
  <si>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</si>
  <si>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</si>
  <si>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</si>
  <si>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</si>
  <si>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</si>
  <si>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</si>
  <si>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</si>
  <si>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</si>
  <si>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</si>
  <si>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</si>
  <si>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</si>
  <si>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</si>
  <si>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</si>
  <si>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</si>
  <si>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</si>
  <si>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</si>
  <si>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</si>
  <si>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</si>
  <si>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</si>
  <si>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</si>
  <si>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</si>
  <si>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</si>
  <si>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</si>
  <si>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</si>
  <si>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</si>
  <si>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</si>
  <si>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</si>
  <si>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</si>
  <si>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</si>
  <si>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</si>
  <si>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</si>
  <si>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</si>
  <si>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</si>
  <si>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</si>
  <si>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</si>
  <si>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</si>
  <si>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</si>
  <si>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</si>
  <si>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</si>
  <si>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</si>
  <si>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</si>
  <si>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</si>
  <si>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</si>
  <si>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</si>
  <si>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</si>
  <si>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</si>
  <si>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</si>
  <si>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</si>
  <si>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</si>
  <si>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</si>
  <si>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</si>
  <si>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</si>
  <si>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</si>
  <si>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</si>
  <si>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</si>
  <si>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</si>
  <si>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</si>
  <si>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</si>
  <si>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</si>
  <si>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</si>
  <si>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</si>
  <si>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</si>
  <si>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</si>
  <si>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</si>
  <si>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</si>
  <si>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</si>
  <si>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</si>
  <si>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</si>
  <si>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これまで、本事業においては下水道未整備地において、継続的に普及に取組んできたところである。
　合併処理浄化槽が普及することにより、使用料収入は増加していくが、同時に整備するための財源としての地方債の償還や浄化槽を維持管理するためのコストも増加していくこととなる。
　さらに、年数の経過とともに修繕が増えることが想定され、今後の経営状況の悪化が懸念されるところである。
　合併処理浄化槽の普及を図ると同時に、維持管理費を削減するため、計画的・効率的な経営に努めていく。</t>
    <rPh sb="6" eb="7">
      <t>ホン</t>
    </rPh>
    <rPh sb="7" eb="9">
      <t>ジギョウ</t>
    </rPh>
    <rPh sb="14" eb="17">
      <t>ゲスイドウ</t>
    </rPh>
    <rPh sb="17" eb="20">
      <t>ミセイビ</t>
    </rPh>
    <rPh sb="20" eb="21">
      <t>チ</t>
    </rPh>
    <rPh sb="26" eb="28">
      <t>ケイゾク</t>
    </rPh>
    <rPh sb="28" eb="29">
      <t>テキ</t>
    </rPh>
    <rPh sb="30" eb="32">
      <t>フキュウ</t>
    </rPh>
    <rPh sb="33" eb="35">
      <t>トリク</t>
    </rPh>
    <rPh sb="48" eb="50">
      <t>ガッペイ</t>
    </rPh>
    <rPh sb="50" eb="52">
      <t>ショリ</t>
    </rPh>
    <rPh sb="52" eb="55">
      <t>ジョウカソウ</t>
    </rPh>
    <rPh sb="56" eb="58">
      <t>フキュウ</t>
    </rPh>
    <rPh sb="66" eb="69">
      <t>シヨウリョウ</t>
    </rPh>
    <rPh sb="69" eb="71">
      <t>シュウニュウ</t>
    </rPh>
    <rPh sb="72" eb="74">
      <t>ゾウカ</t>
    </rPh>
    <rPh sb="80" eb="82">
      <t>ドウジ</t>
    </rPh>
    <rPh sb="83" eb="85">
      <t>セイビ</t>
    </rPh>
    <rPh sb="90" eb="92">
      <t>ザイゲン</t>
    </rPh>
    <rPh sb="96" eb="99">
      <t>チホウサイ</t>
    </rPh>
    <rPh sb="100" eb="102">
      <t>ショウカン</t>
    </rPh>
    <rPh sb="103" eb="106">
      <t>ジョウカソウ</t>
    </rPh>
    <rPh sb="107" eb="111">
      <t>イジカンリ</t>
    </rPh>
    <rPh sb="120" eb="122">
      <t>ゾウカ</t>
    </rPh>
    <rPh sb="138" eb="140">
      <t>ネンスウ</t>
    </rPh>
    <rPh sb="141" eb="143">
      <t>ケイカ</t>
    </rPh>
    <rPh sb="147" eb="149">
      <t>シュウゼン</t>
    </rPh>
    <rPh sb="150" eb="151">
      <t>フ</t>
    </rPh>
    <rPh sb="156" eb="158">
      <t>ソウテイ</t>
    </rPh>
    <rPh sb="161" eb="163">
      <t>コンゴ</t>
    </rPh>
    <rPh sb="164" eb="166">
      <t>ケイエイ</t>
    </rPh>
    <rPh sb="166" eb="168">
      <t>ジョウキョウ</t>
    </rPh>
    <rPh sb="169" eb="171">
      <t>アッカ</t>
    </rPh>
    <rPh sb="172" eb="174">
      <t>ケネン</t>
    </rPh>
    <rPh sb="186" eb="188">
      <t>ガッペイ</t>
    </rPh>
    <rPh sb="188" eb="190">
      <t>ショリ</t>
    </rPh>
    <rPh sb="190" eb="193">
      <t>ジョウカソウ</t>
    </rPh>
    <rPh sb="194" eb="196">
      <t>フキュウ</t>
    </rPh>
    <rPh sb="197" eb="198">
      <t>ハカ</t>
    </rPh>
    <rPh sb="200" eb="202">
      <t>ドウジ</t>
    </rPh>
    <rPh sb="204" eb="206">
      <t>イジ</t>
    </rPh>
    <rPh sb="206" eb="209">
      <t>カンリヒ</t>
    </rPh>
    <rPh sb="210" eb="212">
      <t>サクゲン</t>
    </rPh>
    <rPh sb="217" eb="220">
      <t>ケイカクテキ</t>
    </rPh>
    <rPh sb="221" eb="224">
      <t>コウリツテキ</t>
    </rPh>
    <rPh sb="225" eb="227">
      <t>ケイエイ</t>
    </rPh>
    <rPh sb="228" eb="229">
      <t>ツト</t>
    </rPh>
    <phoneticPr fontId="4"/>
  </si>
  <si>
    <t xml:space="preserve"> 使用料収入は打切決算の影響により、令和4年度と比較して、約6.3％減少した。薬品費や合併処理浄化槽を管理するための委託料等の維持管理費が増加したことに伴い、汚水処理費は令和4年度と比較して、約6.8％増加した。
　合併処理浄化槽については、毎年設置基数が10～20基程度と増加していることに伴い、使用料収入・有収水量についても微増傾向ではあるが、それ以上に浄化槽の維持管理に要する経費が増加している状況である。
　⑥汚水処理原価についても、上述のとおり、維持管理費の増加により令和4年度より高い数値となった。</t>
    <rPh sb="1" eb="4">
      <t>シヨウリョウ</t>
    </rPh>
    <rPh sb="4" eb="6">
      <t>シュウニュウ</t>
    </rPh>
    <rPh sb="7" eb="9">
      <t>ウチキ</t>
    </rPh>
    <rPh sb="9" eb="11">
      <t>ケッサン</t>
    </rPh>
    <rPh sb="12" eb="14">
      <t>エイキョウ</t>
    </rPh>
    <rPh sb="18" eb="20">
      <t>レイワ</t>
    </rPh>
    <rPh sb="21" eb="23">
      <t>ネンド</t>
    </rPh>
    <rPh sb="24" eb="26">
      <t>ヒカク</t>
    </rPh>
    <rPh sb="29" eb="30">
      <t>ヤク</t>
    </rPh>
    <rPh sb="34" eb="36">
      <t>ゲンショウ</t>
    </rPh>
    <rPh sb="39" eb="41">
      <t>ヤクヒン</t>
    </rPh>
    <rPh sb="41" eb="42">
      <t>ヒ</t>
    </rPh>
    <rPh sb="43" eb="45">
      <t>ガッペイ</t>
    </rPh>
    <rPh sb="45" eb="47">
      <t>ショリ</t>
    </rPh>
    <rPh sb="47" eb="50">
      <t>ジョウカソウ</t>
    </rPh>
    <rPh sb="51" eb="53">
      <t>カンリ</t>
    </rPh>
    <rPh sb="58" eb="61">
      <t>イタクリョウ</t>
    </rPh>
    <rPh sb="61" eb="62">
      <t>ナド</t>
    </rPh>
    <rPh sb="63" eb="68">
      <t>イジカンリヒ</t>
    </rPh>
    <rPh sb="69" eb="71">
      <t>ゾウカ</t>
    </rPh>
    <rPh sb="76" eb="77">
      <t>トモナ</t>
    </rPh>
    <rPh sb="79" eb="83">
      <t>オスイショリ</t>
    </rPh>
    <rPh sb="83" eb="84">
      <t>ヒ</t>
    </rPh>
    <rPh sb="85" eb="87">
      <t>レイワ</t>
    </rPh>
    <rPh sb="88" eb="90">
      <t>ネンド</t>
    </rPh>
    <rPh sb="91" eb="93">
      <t>ヒカク</t>
    </rPh>
    <rPh sb="96" eb="97">
      <t>ヤク</t>
    </rPh>
    <rPh sb="101" eb="103">
      <t>ゾウカ</t>
    </rPh>
    <rPh sb="108" eb="110">
      <t>ガッペイ</t>
    </rPh>
    <rPh sb="110" eb="112">
      <t>ショリ</t>
    </rPh>
    <rPh sb="112" eb="115">
      <t>ジョウカソウ</t>
    </rPh>
    <rPh sb="121" eb="123">
      <t>マイトシ</t>
    </rPh>
    <rPh sb="123" eb="125">
      <t>セッチ</t>
    </rPh>
    <rPh sb="125" eb="127">
      <t>キスウ</t>
    </rPh>
    <rPh sb="133" eb="134">
      <t>キ</t>
    </rPh>
    <rPh sb="134" eb="136">
      <t>テイド</t>
    </rPh>
    <rPh sb="137" eb="139">
      <t>ゾウカ</t>
    </rPh>
    <rPh sb="146" eb="147">
      <t>トモナ</t>
    </rPh>
    <rPh sb="149" eb="152">
      <t>シヨウリョウ</t>
    </rPh>
    <rPh sb="152" eb="154">
      <t>シュウニュウ</t>
    </rPh>
    <rPh sb="155" eb="157">
      <t>ユウシュウ</t>
    </rPh>
    <rPh sb="157" eb="159">
      <t>スイリョウ</t>
    </rPh>
    <rPh sb="164" eb="166">
      <t>ビゾウ</t>
    </rPh>
    <rPh sb="166" eb="168">
      <t>ケイコウ</t>
    </rPh>
    <rPh sb="176" eb="178">
      <t>イジョウ</t>
    </rPh>
    <rPh sb="179" eb="182">
      <t>ジョウカソウ</t>
    </rPh>
    <rPh sb="183" eb="187">
      <t>イジカンリ</t>
    </rPh>
    <rPh sb="188" eb="189">
      <t>ヨウ</t>
    </rPh>
    <rPh sb="191" eb="193">
      <t>ケイヒ</t>
    </rPh>
    <rPh sb="194" eb="196">
      <t>ゾウカ</t>
    </rPh>
    <rPh sb="200" eb="202">
      <t>ジョウキョウ</t>
    </rPh>
    <rPh sb="209" eb="211">
      <t>オスイ</t>
    </rPh>
    <rPh sb="211" eb="213">
      <t>ショリ</t>
    </rPh>
    <rPh sb="213" eb="215">
      <t>ゲンカ</t>
    </rPh>
    <rPh sb="221" eb="223">
      <t>ジョウジュツ</t>
    </rPh>
    <rPh sb="228" eb="233">
      <t>イジカンリヒ</t>
    </rPh>
    <rPh sb="234" eb="236">
      <t>ゾウカ</t>
    </rPh>
    <rPh sb="239" eb="241">
      <t>レイワ</t>
    </rPh>
    <rPh sb="242" eb="244">
      <t>ネンド</t>
    </rPh>
    <rPh sb="246" eb="247">
      <t>タカ</t>
    </rPh>
    <rPh sb="248" eb="250">
      <t>スウチ</t>
    </rPh>
    <phoneticPr fontId="4"/>
  </si>
  <si>
    <t>　本事業は平成21年度の事業開始から15年以上が経過している。
　現在のところ、老朽化に伴う合併浄化槽本体の故障はないが、付属機器（ブロワ等）の修繕の発生が多くなってきており、今後さらに増加することが想定される。
　定期的かつ適切な保守点検を行うことにより、維持管理費の抑制に努めていく。</t>
    <rPh sb="1" eb="2">
      <t>ホン</t>
    </rPh>
    <rPh sb="2" eb="4">
      <t>ジギョウ</t>
    </rPh>
    <rPh sb="5" eb="7">
      <t>ヘイセイ</t>
    </rPh>
    <rPh sb="9" eb="11">
      <t>ネンド</t>
    </rPh>
    <rPh sb="12" eb="14">
      <t>ジギョウ</t>
    </rPh>
    <rPh sb="14" eb="16">
      <t>カイシ</t>
    </rPh>
    <rPh sb="20" eb="21">
      <t>ネン</t>
    </rPh>
    <rPh sb="21" eb="23">
      <t>イジョウ</t>
    </rPh>
    <rPh sb="24" eb="26">
      <t>ケイカ</t>
    </rPh>
    <rPh sb="33" eb="35">
      <t>ゲンザイ</t>
    </rPh>
    <rPh sb="40" eb="43">
      <t>ロウキュウカ</t>
    </rPh>
    <rPh sb="44" eb="45">
      <t>トモナ</t>
    </rPh>
    <rPh sb="46" eb="48">
      <t>ガッペイ</t>
    </rPh>
    <rPh sb="48" eb="51">
      <t>ジョウカソウ</t>
    </rPh>
    <rPh sb="51" eb="53">
      <t>ホンタイ</t>
    </rPh>
    <rPh sb="54" eb="56">
      <t>コショウ</t>
    </rPh>
    <rPh sb="61" eb="63">
      <t>フゾク</t>
    </rPh>
    <rPh sb="63" eb="65">
      <t>キキ</t>
    </rPh>
    <rPh sb="69" eb="70">
      <t>ナド</t>
    </rPh>
    <rPh sb="72" eb="74">
      <t>シュウゼン</t>
    </rPh>
    <rPh sb="75" eb="77">
      <t>ハッセイ</t>
    </rPh>
    <rPh sb="78" eb="79">
      <t>オオ</t>
    </rPh>
    <rPh sb="88" eb="90">
      <t>コンゴ</t>
    </rPh>
    <rPh sb="93" eb="95">
      <t>ゾウカ</t>
    </rPh>
    <rPh sb="100" eb="102">
      <t>ソウテイ</t>
    </rPh>
    <rPh sb="108" eb="111">
      <t>テイキテキ</t>
    </rPh>
    <rPh sb="113" eb="115">
      <t>テキセツ</t>
    </rPh>
    <rPh sb="116" eb="118">
      <t>ホシュ</t>
    </rPh>
    <rPh sb="118" eb="120">
      <t>テンケン</t>
    </rPh>
    <rPh sb="121" eb="122">
      <t>オコナ</t>
    </rPh>
    <rPh sb="129" eb="131">
      <t>イジ</t>
    </rPh>
    <rPh sb="131" eb="134">
      <t>カンリヒ</t>
    </rPh>
    <rPh sb="135" eb="137">
      <t>ヨクセイ</t>
    </rPh>
    <rPh sb="138" eb="139">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</si>
</sst>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7C6-4EBB-AA11-22CF5BCC888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7C6-4EBB-AA11-22CF5BCC888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59.82</c:v>
                </c:pt>
                <c:pt idx="1">
                  <c:v>59.67</c:v>
                </c:pt>
                <c:pt idx="2">
                  <c:v>60.62</c:v>
                </c:pt>
                <c:pt idx="3">
                  <c:v>58.94</c:v>
                </c:pt>
                <c:pt idx="4">
                  <c:v>57.63</c:v>
                </c:pt>
              </c:numCache>
            </c:numRef>
          </c:val>
          <c:extLst>
            <c:ext xmlns:c16="http://schemas.microsoft.com/office/drawing/2014/chart" uri="{C3380CC4-5D6E-409C-BE32-E72D297353CC}">
              <c16:uniqueId val="{00000000-EF4E-4A01-BF6A-D4342C088D7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55.96</c:v>
                </c:pt>
                <c:pt idx="1">
                  <c:v>56.45</c:v>
                </c:pt>
                <c:pt idx="2">
                  <c:v>58.26</c:v>
                </c:pt>
                <c:pt idx="3">
                  <c:v>56.76</c:v>
                </c:pt>
                <c:pt idx="4">
                  <c:v>58.02</c:v>
                </c:pt>
              </c:numCache>
            </c:numRef>
          </c:val>
          <c:smooth val="0"/>
          <c:extLst>
            <c:ext xmlns:c16="http://schemas.microsoft.com/office/drawing/2014/chart" uri="{C3380CC4-5D6E-409C-BE32-E72D297353CC}">
              <c16:uniqueId val="{00000001-EF4E-4A01-BF6A-D4342C088D7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7128-4479-9446-6ACC791D8285}"/>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60.12</c:v>
                </c:pt>
                <c:pt idx="1">
                  <c:v>54.99</c:v>
                </c:pt>
                <c:pt idx="2">
                  <c:v>66.430000000000007</c:v>
                </c:pt>
                <c:pt idx="3">
                  <c:v>66.88</c:v>
                </c:pt>
                <c:pt idx="4">
                  <c:v>63.66</c:v>
                </c:pt>
              </c:numCache>
            </c:numRef>
          </c:val>
          <c:smooth val="0"/>
          <c:extLst>
            <c:ext xmlns:c16="http://schemas.microsoft.com/office/drawing/2014/chart" uri="{C3380CC4-5D6E-409C-BE32-E72D297353CC}">
              <c16:uniqueId val="{00000001-7128-4479-9446-6ACC791D8285}"/>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95.68</c:v>
                </c:pt>
                <c:pt idx="1">
                  <c:v>100.44</c:v>
                </c:pt>
                <c:pt idx="2">
                  <c:v>95.49</c:v>
                </c:pt>
                <c:pt idx="3">
                  <c:v>92.09</c:v>
                </c:pt>
                <c:pt idx="4">
                  <c:v>98.33</c:v>
                </c:pt>
              </c:numCache>
            </c:numRef>
          </c:val>
          <c:extLst>
            <c:ext xmlns:c16="http://schemas.microsoft.com/office/drawing/2014/chart" uri="{C3380CC4-5D6E-409C-BE32-E72D297353CC}">
              <c16:uniqueId val="{00000000-A3F0-4A14-8FF1-DFCFCEA821B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3F0-4A14-8FF1-DFCFCEA821B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BE5-4E37-AA77-D06330FC960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BE5-4E37-AA77-D06330FC960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D0D-4222-A8EC-C6C2532C0F9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D0D-4222-A8EC-C6C2532C0F9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383-4C4A-BD06-66C5E66F9EF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383-4C4A-BD06-66C5E66F9EF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B28-4E3A-8ACB-5B1C21FCEB6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B28-4E3A-8ACB-5B1C21FCEB6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FBD-45B4-976A-9F6E14B5A15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421.25</c:v>
                </c:pt>
                <c:pt idx="1">
                  <c:v>398.42</c:v>
                </c:pt>
                <c:pt idx="2">
                  <c:v>393.35</c:v>
                </c:pt>
                <c:pt idx="3">
                  <c:v>397.03</c:v>
                </c:pt>
                <c:pt idx="4">
                  <c:v>424.95</c:v>
                </c:pt>
              </c:numCache>
            </c:numRef>
          </c:val>
          <c:smooth val="0"/>
          <c:extLst>
            <c:ext xmlns:c16="http://schemas.microsoft.com/office/drawing/2014/chart" uri="{C3380CC4-5D6E-409C-BE32-E72D297353CC}">
              <c16:uniqueId val="{00000001-EFBD-45B4-976A-9F6E14B5A15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57</c:v>
                </c:pt>
                <c:pt idx="1">
                  <c:v>52.43</c:v>
                </c:pt>
                <c:pt idx="2">
                  <c:v>52.84</c:v>
                </c:pt>
                <c:pt idx="3">
                  <c:v>46</c:v>
                </c:pt>
                <c:pt idx="4">
                  <c:v>40.33</c:v>
                </c:pt>
              </c:numCache>
            </c:numRef>
          </c:val>
          <c:extLst>
            <c:ext xmlns:c16="http://schemas.microsoft.com/office/drawing/2014/chart" uri="{C3380CC4-5D6E-409C-BE32-E72D297353CC}">
              <c16:uniqueId val="{00000000-18E4-40FE-A941-1C6016B5A4D1}"/>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53.23</c:v>
                </c:pt>
                <c:pt idx="1">
                  <c:v>50.7</c:v>
                </c:pt>
                <c:pt idx="2">
                  <c:v>48.13</c:v>
                </c:pt>
                <c:pt idx="3">
                  <c:v>46.58</c:v>
                </c:pt>
                <c:pt idx="4">
                  <c:v>41.67</c:v>
                </c:pt>
              </c:numCache>
            </c:numRef>
          </c:val>
          <c:smooth val="0"/>
          <c:extLst>
            <c:ext xmlns:c16="http://schemas.microsoft.com/office/drawing/2014/chart" uri="{C3380CC4-5D6E-409C-BE32-E72D297353CC}">
              <c16:uniqueId val="{00000001-18E4-40FE-A941-1C6016B5A4D1}"/>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292.95999999999998</c:v>
                </c:pt>
                <c:pt idx="1">
                  <c:v>322.08</c:v>
                </c:pt>
                <c:pt idx="2">
                  <c:v>321.51</c:v>
                </c:pt>
                <c:pt idx="3">
                  <c:v>368.71</c:v>
                </c:pt>
                <c:pt idx="4">
                  <c:v>388.2</c:v>
                </c:pt>
              </c:numCache>
            </c:numRef>
          </c:val>
          <c:extLst>
            <c:ext xmlns:c16="http://schemas.microsoft.com/office/drawing/2014/chart" uri="{C3380CC4-5D6E-409C-BE32-E72D297353CC}">
              <c16:uniqueId val="{00000000-CF82-4DD4-8D61-B7A6100FBF0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283.3</c:v>
                </c:pt>
                <c:pt idx="1">
                  <c:v>289.81</c:v>
                </c:pt>
                <c:pt idx="2">
                  <c:v>301.54000000000002</c:v>
                </c:pt>
                <c:pt idx="3">
                  <c:v>311.73</c:v>
                </c:pt>
                <c:pt idx="4">
                  <c:v>326.49</c:v>
                </c:pt>
              </c:numCache>
            </c:numRef>
          </c:val>
          <c:smooth val="0"/>
          <c:extLst>
            <c:ext xmlns:c16="http://schemas.microsoft.com/office/drawing/2014/chart" uri="{C3380CC4-5D6E-409C-BE32-E72D297353CC}">
              <c16:uniqueId val="{00000001-CF82-4DD4-8D61-B7A6100FBF0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16" sqref="BL1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山形県　白鷹町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特定地域生活排水処理</v>
      </c>
      <c r="Q8" s="64"/>
      <c r="R8" s="64"/>
      <c r="S8" s="64"/>
      <c r="T8" s="64"/>
      <c r="U8" s="64"/>
      <c r="V8" s="64"/>
      <c r="W8" s="64" t="str">
        <f>データ!L6</f>
        <v>K3</v>
      </c>
      <c r="X8" s="64"/>
      <c r="Y8" s="64"/>
      <c r="Z8" s="64"/>
      <c r="AA8" s="64"/>
      <c r="AB8" s="64"/>
      <c r="AC8" s="64"/>
      <c r="AD8" s="65" t="str">
        <f>データ!$M$6</f>
        <v>非設置</v>
      </c>
      <c r="AE8" s="65"/>
      <c r="AF8" s="65"/>
      <c r="AG8" s="65"/>
      <c r="AH8" s="65"/>
      <c r="AI8" s="65"/>
      <c r="AJ8" s="65"/>
      <c r="AK8" s="3"/>
      <c r="AL8" s="45">
        <f>データ!S6</f>
        <v>12507</v>
      </c>
      <c r="AM8" s="45"/>
      <c r="AN8" s="45"/>
      <c r="AO8" s="45"/>
      <c r="AP8" s="45"/>
      <c r="AQ8" s="45"/>
      <c r="AR8" s="45"/>
      <c r="AS8" s="45"/>
      <c r="AT8" s="44">
        <f>データ!T6</f>
        <v>157.71</v>
      </c>
      <c r="AU8" s="44"/>
      <c r="AV8" s="44"/>
      <c r="AW8" s="44"/>
      <c r="AX8" s="44"/>
      <c r="AY8" s="44"/>
      <c r="AZ8" s="44"/>
      <c r="BA8" s="44"/>
      <c r="BB8" s="44">
        <f>データ!U6</f>
        <v>79.3</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9.51</v>
      </c>
      <c r="Q10" s="44"/>
      <c r="R10" s="44"/>
      <c r="S10" s="44"/>
      <c r="T10" s="44"/>
      <c r="U10" s="44"/>
      <c r="V10" s="44"/>
      <c r="W10" s="44">
        <f>データ!Q6</f>
        <v>100</v>
      </c>
      <c r="X10" s="44"/>
      <c r="Y10" s="44"/>
      <c r="Z10" s="44"/>
      <c r="AA10" s="44"/>
      <c r="AB10" s="44"/>
      <c r="AC10" s="44"/>
      <c r="AD10" s="45">
        <f>データ!R6</f>
        <v>3520</v>
      </c>
      <c r="AE10" s="45"/>
      <c r="AF10" s="45"/>
      <c r="AG10" s="45"/>
      <c r="AH10" s="45"/>
      <c r="AI10" s="45"/>
      <c r="AJ10" s="45"/>
      <c r="AK10" s="2"/>
      <c r="AL10" s="45">
        <f>データ!V6</f>
        <v>1179</v>
      </c>
      <c r="AM10" s="45"/>
      <c r="AN10" s="45"/>
      <c r="AO10" s="45"/>
      <c r="AP10" s="45"/>
      <c r="AQ10" s="45"/>
      <c r="AR10" s="45"/>
      <c r="AS10" s="45"/>
      <c r="AT10" s="44">
        <f>データ!W6</f>
        <v>152.06</v>
      </c>
      <c r="AU10" s="44"/>
      <c r="AV10" s="44"/>
      <c r="AW10" s="44"/>
      <c r="AX10" s="44"/>
      <c r="AY10" s="44"/>
      <c r="AZ10" s="44"/>
      <c r="BA10" s="44"/>
      <c r="BB10" s="44">
        <f>データ!X6</f>
        <v>7.75</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119</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120</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118</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【349.83】</v>
      </c>
      <c r="I86" s="12" t="str">
        <f>データ!CA6</f>
        <v>【53.65】</v>
      </c>
      <c r="J86" s="12" t="str">
        <f>データ!CL6</f>
        <v>【307.86】</v>
      </c>
      <c r="K86" s="12" t="str">
        <f>データ!CW6</f>
        <v>【54.61】</v>
      </c>
      <c r="L86" s="12" t="str">
        <f>データ!DH6</f>
        <v>【85.31】</v>
      </c>
      <c r="M86" s="12" t="s">
        <v>44</v>
      </c>
      <c r="N86" s="12" t="s">
        <v>45</v>
      </c>
      <c r="O86" s="12" t="str">
        <f>データ!EO6</f>
        <v>【-】</v>
      </c>
    </row>
  </sheetData>
  <sheetProtection algorithmName="SHA-512" hashValue="E/BazVxQwCrBMxzJ2eL6oaQX0RBZAnHSU4qr6dwSQOGZivSNJ7SQsAwcmZPNoF/yWNVDN8YB4E139z1qNceAQg==" saltValue="PFWxX6CdKl1UGfebrGX9K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2" t="s">
        <v>55</v>
      </c>
      <c r="I3" s="73"/>
      <c r="J3" s="73"/>
      <c r="K3" s="73"/>
      <c r="L3" s="73"/>
      <c r="M3" s="73"/>
      <c r="N3" s="73"/>
      <c r="O3" s="73"/>
      <c r="P3" s="73"/>
      <c r="Q3" s="73"/>
      <c r="R3" s="73"/>
      <c r="S3" s="73"/>
      <c r="T3" s="73"/>
      <c r="U3" s="73"/>
      <c r="V3" s="73"/>
      <c r="W3" s="73"/>
      <c r="X3" s="74"/>
      <c r="Y3" s="78" t="s">
        <v>56</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57</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58</v>
      </c>
      <c r="B4" s="16"/>
      <c r="C4" s="16"/>
      <c r="D4" s="16"/>
      <c r="E4" s="16"/>
      <c r="F4" s="16"/>
      <c r="G4" s="16"/>
      <c r="H4" s="75"/>
      <c r="I4" s="76"/>
      <c r="J4" s="76"/>
      <c r="K4" s="76"/>
      <c r="L4" s="76"/>
      <c r="M4" s="76"/>
      <c r="N4" s="76"/>
      <c r="O4" s="76"/>
      <c r="P4" s="76"/>
      <c r="Q4" s="76"/>
      <c r="R4" s="76"/>
      <c r="S4" s="76"/>
      <c r="T4" s="76"/>
      <c r="U4" s="76"/>
      <c r="V4" s="76"/>
      <c r="W4" s="76"/>
      <c r="X4" s="77"/>
      <c r="Y4" s="71" t="s">
        <v>59</v>
      </c>
      <c r="Z4" s="71"/>
      <c r="AA4" s="71"/>
      <c r="AB4" s="71"/>
      <c r="AC4" s="71"/>
      <c r="AD4" s="71"/>
      <c r="AE4" s="71"/>
      <c r="AF4" s="71"/>
      <c r="AG4" s="71"/>
      <c r="AH4" s="71"/>
      <c r="AI4" s="71"/>
      <c r="AJ4" s="71" t="s">
        <v>60</v>
      </c>
      <c r="AK4" s="71"/>
      <c r="AL4" s="71"/>
      <c r="AM4" s="71"/>
      <c r="AN4" s="71"/>
      <c r="AO4" s="71"/>
      <c r="AP4" s="71"/>
      <c r="AQ4" s="71"/>
      <c r="AR4" s="71"/>
      <c r="AS4" s="71"/>
      <c r="AT4" s="71"/>
      <c r="AU4" s="71" t="s">
        <v>61</v>
      </c>
      <c r="AV4" s="71"/>
      <c r="AW4" s="71"/>
      <c r="AX4" s="71"/>
      <c r="AY4" s="71"/>
      <c r="AZ4" s="71"/>
      <c r="BA4" s="71"/>
      <c r="BB4" s="71"/>
      <c r="BC4" s="71"/>
      <c r="BD4" s="71"/>
      <c r="BE4" s="71"/>
      <c r="BF4" s="71" t="s">
        <v>62</v>
      </c>
      <c r="BG4" s="71"/>
      <c r="BH4" s="71"/>
      <c r="BI4" s="71"/>
      <c r="BJ4" s="71"/>
      <c r="BK4" s="71"/>
      <c r="BL4" s="71"/>
      <c r="BM4" s="71"/>
      <c r="BN4" s="71"/>
      <c r="BO4" s="71"/>
      <c r="BP4" s="71"/>
      <c r="BQ4" s="71" t="s">
        <v>63</v>
      </c>
      <c r="BR4" s="71"/>
      <c r="BS4" s="71"/>
      <c r="BT4" s="71"/>
      <c r="BU4" s="71"/>
      <c r="BV4" s="71"/>
      <c r="BW4" s="71"/>
      <c r="BX4" s="71"/>
      <c r="BY4" s="71"/>
      <c r="BZ4" s="71"/>
      <c r="CA4" s="71"/>
      <c r="CB4" s="71" t="s">
        <v>64</v>
      </c>
      <c r="CC4" s="71"/>
      <c r="CD4" s="71"/>
      <c r="CE4" s="71"/>
      <c r="CF4" s="71"/>
      <c r="CG4" s="71"/>
      <c r="CH4" s="71"/>
      <c r="CI4" s="71"/>
      <c r="CJ4" s="71"/>
      <c r="CK4" s="71"/>
      <c r="CL4" s="71"/>
      <c r="CM4" s="71" t="s">
        <v>65</v>
      </c>
      <c r="CN4" s="71"/>
      <c r="CO4" s="71"/>
      <c r="CP4" s="71"/>
      <c r="CQ4" s="71"/>
      <c r="CR4" s="71"/>
      <c r="CS4" s="71"/>
      <c r="CT4" s="71"/>
      <c r="CU4" s="71"/>
      <c r="CV4" s="71"/>
      <c r="CW4" s="71"/>
      <c r="CX4" s="71" t="s">
        <v>66</v>
      </c>
      <c r="CY4" s="71"/>
      <c r="CZ4" s="71"/>
      <c r="DA4" s="71"/>
      <c r="DB4" s="71"/>
      <c r="DC4" s="71"/>
      <c r="DD4" s="71"/>
      <c r="DE4" s="71"/>
      <c r="DF4" s="71"/>
      <c r="DG4" s="71"/>
      <c r="DH4" s="71"/>
      <c r="DI4" s="71" t="s">
        <v>67</v>
      </c>
      <c r="DJ4" s="71"/>
      <c r="DK4" s="71"/>
      <c r="DL4" s="71"/>
      <c r="DM4" s="71"/>
      <c r="DN4" s="71"/>
      <c r="DO4" s="71"/>
      <c r="DP4" s="71"/>
      <c r="DQ4" s="71"/>
      <c r="DR4" s="71"/>
      <c r="DS4" s="71"/>
      <c r="DT4" s="71" t="s">
        <v>68</v>
      </c>
      <c r="DU4" s="71"/>
      <c r="DV4" s="71"/>
      <c r="DW4" s="71"/>
      <c r="DX4" s="71"/>
      <c r="DY4" s="71"/>
      <c r="DZ4" s="71"/>
      <c r="EA4" s="71"/>
      <c r="EB4" s="71"/>
      <c r="EC4" s="71"/>
      <c r="ED4" s="71"/>
      <c r="EE4" s="71" t="s">
        <v>69</v>
      </c>
      <c r="EF4" s="71"/>
      <c r="EG4" s="71"/>
      <c r="EH4" s="71"/>
      <c r="EI4" s="71"/>
      <c r="EJ4" s="71"/>
      <c r="EK4" s="71"/>
      <c r="EL4" s="71"/>
      <c r="EM4" s="71"/>
      <c r="EN4" s="71"/>
      <c r="EO4" s="71"/>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2023</v>
      </c>
      <c r="C6" s="19">
        <f t="shared" ref="C6:X6" si="3">C7</f>
        <v>64025</v>
      </c>
      <c r="D6" s="19">
        <f t="shared" si="3"/>
        <v>47</v>
      </c>
      <c r="E6" s="19">
        <f t="shared" si="3"/>
        <v>18</v>
      </c>
      <c r="F6" s="19">
        <f t="shared" si="3"/>
        <v>0</v>
      </c>
      <c r="G6" s="19">
        <f t="shared" si="3"/>
        <v>0</v>
      </c>
      <c r="H6" s="19" t="str">
        <f t="shared" si="3"/>
        <v>山形県　白鷹町</v>
      </c>
      <c r="I6" s="19" t="str">
        <f t="shared" si="3"/>
        <v>法非適用</v>
      </c>
      <c r="J6" s="19" t="str">
        <f t="shared" si="3"/>
        <v>下水道事業</v>
      </c>
      <c r="K6" s="19" t="str">
        <f t="shared" si="3"/>
        <v>特定地域生活排水処理</v>
      </c>
      <c r="L6" s="19" t="str">
        <f t="shared" si="3"/>
        <v>K3</v>
      </c>
      <c r="M6" s="19" t="str">
        <f t="shared" si="3"/>
        <v>非設置</v>
      </c>
      <c r="N6" s="20" t="str">
        <f t="shared" si="3"/>
        <v>-</v>
      </c>
      <c r="O6" s="20" t="str">
        <f t="shared" si="3"/>
        <v>該当数値なし</v>
      </c>
      <c r="P6" s="20">
        <f t="shared" si="3"/>
        <v>9.51</v>
      </c>
      <c r="Q6" s="20">
        <f t="shared" si="3"/>
        <v>100</v>
      </c>
      <c r="R6" s="20">
        <f t="shared" si="3"/>
        <v>3520</v>
      </c>
      <c r="S6" s="20">
        <f t="shared" si="3"/>
        <v>12507</v>
      </c>
      <c r="T6" s="20">
        <f t="shared" si="3"/>
        <v>157.71</v>
      </c>
      <c r="U6" s="20">
        <f t="shared" si="3"/>
        <v>79.3</v>
      </c>
      <c r="V6" s="20">
        <f t="shared" si="3"/>
        <v>1179</v>
      </c>
      <c r="W6" s="20">
        <f t="shared" si="3"/>
        <v>152.06</v>
      </c>
      <c r="X6" s="20">
        <f t="shared" si="3"/>
        <v>7.75</v>
      </c>
      <c r="Y6" s="21">
        <f>IF(Y7="",NA(),Y7)</f>
        <v>95.68</v>
      </c>
      <c r="Z6" s="21">
        <f t="shared" ref="Z6:AH6" si="4">IF(Z7="",NA(),Z7)</f>
        <v>100.44</v>
      </c>
      <c r="AA6" s="21">
        <f t="shared" si="4"/>
        <v>95.49</v>
      </c>
      <c r="AB6" s="21">
        <f t="shared" si="4"/>
        <v>92.09</v>
      </c>
      <c r="AC6" s="21">
        <f t="shared" si="4"/>
        <v>98.33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421.25</v>
      </c>
      <c r="BL6" s="21">
        <f t="shared" si="7"/>
        <v>398.42</v>
      </c>
      <c r="BM6" s="21">
        <f t="shared" si="7"/>
        <v>393.35</v>
      </c>
      <c r="BN6" s="21">
        <f t="shared" si="7"/>
        <v>397.03</v>
      </c>
      <c r="BO6" s="21">
        <f t="shared" si="7"/>
        <v>424.95</v>
      </c>
      <c r="BP6" s="20" t="str">
        <f>IF(BP7="","",IF(BP7="-","【-】","【"&amp;SUBSTITUTE(TEXT(BP7,"#,##0.00"),"-","△")&amp;"】"))</f>
        <v>【349.83】</v>
      </c>
      <c r="BQ6" s="21">
        <f>IF(BQ7="",NA(),BQ7)</f>
        <v>57</v>
      </c>
      <c r="BR6" s="21">
        <f t="shared" ref="BR6:BZ6" si="8">IF(BR7="",NA(),BR7)</f>
        <v>52.43</v>
      </c>
      <c r="BS6" s="21">
        <f t="shared" si="8"/>
        <v>52.84</v>
      </c>
      <c r="BT6" s="21">
        <f t="shared" si="8"/>
        <v>46</v>
      </c>
      <c r="BU6" s="21">
        <f t="shared" si="8"/>
        <v>40.33</v>
      </c>
      <c r="BV6" s="21">
        <f t="shared" si="8"/>
        <v>53.23</v>
      </c>
      <c r="BW6" s="21">
        <f t="shared" si="8"/>
        <v>50.7</v>
      </c>
      <c r="BX6" s="21">
        <f t="shared" si="8"/>
        <v>48.13</v>
      </c>
      <c r="BY6" s="21">
        <f t="shared" si="8"/>
        <v>46.58</v>
      </c>
      <c r="BZ6" s="21">
        <f t="shared" si="8"/>
        <v>41.67</v>
      </c>
      <c r="CA6" s="20" t="str">
        <f>IF(CA7="","",IF(CA7="-","【-】","【"&amp;SUBSTITUTE(TEXT(CA7,"#,##0.00"),"-","△")&amp;"】"))</f>
        <v>【53.65】</v>
      </c>
      <c r="CB6" s="21">
        <f>IF(CB7="",NA(),CB7)</f>
        <v>292.95999999999998</v>
      </c>
      <c r="CC6" s="21">
        <f t="shared" ref="CC6:CK6" si="9">IF(CC7="",NA(),CC7)</f>
        <v>322.08</v>
      </c>
      <c r="CD6" s="21">
        <f t="shared" si="9"/>
        <v>321.51</v>
      </c>
      <c r="CE6" s="21">
        <f t="shared" si="9"/>
        <v>368.71</v>
      </c>
      <c r="CF6" s="21">
        <f t="shared" si="9"/>
        <v>388.2</v>
      </c>
      <c r="CG6" s="21">
        <f t="shared" si="9"/>
        <v>283.3</v>
      </c>
      <c r="CH6" s="21">
        <f t="shared" si="9"/>
        <v>289.81</v>
      </c>
      <c r="CI6" s="21">
        <f t="shared" si="9"/>
        <v>301.54000000000002</v>
      </c>
      <c r="CJ6" s="21">
        <f t="shared" si="9"/>
        <v>311.73</v>
      </c>
      <c r="CK6" s="21">
        <f t="shared" si="9"/>
        <v>326.49</v>
      </c>
      <c r="CL6" s="20" t="str">
        <f>IF(CL7="","",IF(CL7="-","【-】","【"&amp;SUBSTITUTE(TEXT(CL7,"#,##0.00"),"-","△")&amp;"】"))</f>
        <v>【307.86】</v>
      </c>
      <c r="CM6" s="21">
        <f>IF(CM7="",NA(),CM7)</f>
        <v>59.82</v>
      </c>
      <c r="CN6" s="21">
        <f t="shared" ref="CN6:CV6" si="10">IF(CN7="",NA(),CN7)</f>
        <v>59.67</v>
      </c>
      <c r="CO6" s="21">
        <f t="shared" si="10"/>
        <v>60.62</v>
      </c>
      <c r="CP6" s="21">
        <f t="shared" si="10"/>
        <v>58.94</v>
      </c>
      <c r="CQ6" s="21">
        <f t="shared" si="10"/>
        <v>57.63</v>
      </c>
      <c r="CR6" s="21">
        <f t="shared" si="10"/>
        <v>55.96</v>
      </c>
      <c r="CS6" s="21">
        <f t="shared" si="10"/>
        <v>56.45</v>
      </c>
      <c r="CT6" s="21">
        <f t="shared" si="10"/>
        <v>58.26</v>
      </c>
      <c r="CU6" s="21">
        <f t="shared" si="10"/>
        <v>56.76</v>
      </c>
      <c r="CV6" s="21">
        <f t="shared" si="10"/>
        <v>58.02</v>
      </c>
      <c r="CW6" s="20" t="str">
        <f>IF(CW7="","",IF(CW7="-","【-】","【"&amp;SUBSTITUTE(TEXT(CW7,"#,##0.00"),"-","△")&amp;"】"))</f>
        <v>【54.61】</v>
      </c>
      <c r="CX6" s="21">
        <f>IF(CX7="",NA(),CX7)</f>
        <v>100</v>
      </c>
      <c r="CY6" s="21">
        <f t="shared" ref="CY6:DG6" si="11">IF(CY7="",NA(),CY7)</f>
        <v>100</v>
      </c>
      <c r="CZ6" s="21">
        <f t="shared" si="11"/>
        <v>100</v>
      </c>
      <c r="DA6" s="21">
        <f t="shared" si="11"/>
        <v>100</v>
      </c>
      <c r="DB6" s="21">
        <f t="shared" si="11"/>
        <v>100</v>
      </c>
      <c r="DC6" s="21">
        <f t="shared" si="11"/>
        <v>60.12</v>
      </c>
      <c r="DD6" s="21">
        <f t="shared" si="11"/>
        <v>54.99</v>
      </c>
      <c r="DE6" s="21">
        <f t="shared" si="11"/>
        <v>66.430000000000007</v>
      </c>
      <c r="DF6" s="21">
        <f t="shared" si="11"/>
        <v>66.88</v>
      </c>
      <c r="DG6" s="21">
        <f t="shared" si="11"/>
        <v>63.66</v>
      </c>
      <c r="DH6" s="20" t="str">
        <f>IF(DH7="","",IF(DH7="-","【-】","【"&amp;SUBSTITUTE(TEXT(DH7,"#,##0.00"),"-","△")&amp;"】"))</f>
        <v>【85.31】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2023</v>
      </c>
      <c r="C7" s="23">
        <v>64025</v>
      </c>
      <c r="D7" s="23">
        <v>47</v>
      </c>
      <c r="E7" s="23">
        <v>18</v>
      </c>
      <c r="F7" s="23">
        <v>0</v>
      </c>
      <c r="G7" s="23">
        <v>0</v>
      </c>
      <c r="H7" s="23" t="s">
        <v>99</v>
      </c>
      <c r="I7" s="23" t="s">
        <v>100</v>
      </c>
      <c r="J7" s="23" t="s">
        <v>101</v>
      </c>
      <c r="K7" s="23" t="s">
        <v>102</v>
      </c>
      <c r="L7" s="23" t="s">
        <v>103</v>
      </c>
      <c r="M7" s="23" t="s">
        <v>104</v>
      </c>
      <c r="N7" s="24" t="s">
        <v>105</v>
      </c>
      <c r="O7" s="24" t="s">
        <v>106</v>
      </c>
      <c r="P7" s="24">
        <v>9.51</v>
      </c>
      <c r="Q7" s="24">
        <v>100</v>
      </c>
      <c r="R7" s="24">
        <v>3520</v>
      </c>
      <c r="S7" s="24">
        <v>12507</v>
      </c>
      <c r="T7" s="24">
        <v>157.71</v>
      </c>
      <c r="U7" s="24">
        <v>79.3</v>
      </c>
      <c r="V7" s="24">
        <v>1179</v>
      </c>
      <c r="W7" s="24">
        <v>152.06</v>
      </c>
      <c r="X7" s="24">
        <v>7.75</v>
      </c>
      <c r="Y7" s="24">
        <v>95.68</v>
      </c>
      <c r="Z7" s="24">
        <v>100.44</v>
      </c>
      <c r="AA7" s="24">
        <v>95.49</v>
      </c>
      <c r="AB7" s="24">
        <v>92.09</v>
      </c>
      <c r="AC7" s="24">
        <v>98.33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421.25</v>
      </c>
      <c r="BL7" s="24">
        <v>398.42</v>
      </c>
      <c r="BM7" s="24">
        <v>393.35</v>
      </c>
      <c r="BN7" s="24">
        <v>397.03</v>
      </c>
      <c r="BO7" s="24">
        <v>424.95</v>
      </c>
      <c r="BP7" s="24">
        <v>349.83</v>
      </c>
      <c r="BQ7" s="24">
        <v>57</v>
      </c>
      <c r="BR7" s="24">
        <v>52.43</v>
      </c>
      <c r="BS7" s="24">
        <v>52.84</v>
      </c>
      <c r="BT7" s="24">
        <v>46</v>
      </c>
      <c r="BU7" s="24">
        <v>40.33</v>
      </c>
      <c r="BV7" s="24">
        <v>53.23</v>
      </c>
      <c r="BW7" s="24">
        <v>50.7</v>
      </c>
      <c r="BX7" s="24">
        <v>48.13</v>
      </c>
      <c r="BY7" s="24">
        <v>46.58</v>
      </c>
      <c r="BZ7" s="24">
        <v>41.67</v>
      </c>
      <c r="CA7" s="24">
        <v>53.65</v>
      </c>
      <c r="CB7" s="24">
        <v>292.95999999999998</v>
      </c>
      <c r="CC7" s="24">
        <v>322.08</v>
      </c>
      <c r="CD7" s="24">
        <v>321.51</v>
      </c>
      <c r="CE7" s="24">
        <v>368.71</v>
      </c>
      <c r="CF7" s="24">
        <v>388.2</v>
      </c>
      <c r="CG7" s="24">
        <v>283.3</v>
      </c>
      <c r="CH7" s="24">
        <v>289.81</v>
      </c>
      <c r="CI7" s="24">
        <v>301.54000000000002</v>
      </c>
      <c r="CJ7" s="24">
        <v>311.73</v>
      </c>
      <c r="CK7" s="24">
        <v>326.49</v>
      </c>
      <c r="CL7" s="24">
        <v>307.86</v>
      </c>
      <c r="CM7" s="24">
        <v>59.82</v>
      </c>
      <c r="CN7" s="24">
        <v>59.67</v>
      </c>
      <c r="CO7" s="24">
        <v>60.62</v>
      </c>
      <c r="CP7" s="24">
        <v>58.94</v>
      </c>
      <c r="CQ7" s="24">
        <v>57.63</v>
      </c>
      <c r="CR7" s="24">
        <v>55.96</v>
      </c>
      <c r="CS7" s="24">
        <v>56.45</v>
      </c>
      <c r="CT7" s="24">
        <v>58.26</v>
      </c>
      <c r="CU7" s="24">
        <v>56.76</v>
      </c>
      <c r="CV7" s="24">
        <v>58.02</v>
      </c>
      <c r="CW7" s="24">
        <v>54.61</v>
      </c>
      <c r="CX7" s="24">
        <v>100</v>
      </c>
      <c r="CY7" s="24">
        <v>100</v>
      </c>
      <c r="CZ7" s="24">
        <v>100</v>
      </c>
      <c r="DA7" s="24">
        <v>100</v>
      </c>
      <c r="DB7" s="24">
        <v>100</v>
      </c>
      <c r="DC7" s="24">
        <v>60.12</v>
      </c>
      <c r="DD7" s="24">
        <v>54.99</v>
      </c>
      <c r="DE7" s="24">
        <v>66.430000000000007</v>
      </c>
      <c r="DF7" s="24">
        <v>66.88</v>
      </c>
      <c r="DG7" s="24">
        <v>63.66</v>
      </c>
      <c r="DH7" s="24">
        <v>85.31</v>
      </c>
      <c r="DI7" s="24"/>
      <c r="DJ7" s="24"/>
      <c r="DK7" s="24"/>
      <c r="DL7" s="24"/>
      <c r="DM7" s="24"/>
      <c r="DN7" s="24"/>
      <c r="DO7" s="24"/>
      <c r="DP7" s="24"/>
      <c r="DQ7" s="24"/>
      <c r="DR7" s="24"/>
      <c r="DS7" s="24"/>
      <c r="DT7" s="24"/>
      <c r="DU7" s="24"/>
      <c r="DV7" s="24"/>
      <c r="DW7" s="24"/>
      <c r="DX7" s="24"/>
      <c r="DY7" s="24"/>
      <c r="DZ7" s="24"/>
      <c r="EA7" s="24"/>
      <c r="EB7" s="24"/>
      <c r="EC7" s="24"/>
      <c r="ED7" s="24"/>
      <c r="EE7" s="24" t="s">
        <v>105</v>
      </c>
      <c r="EF7" s="24" t="s">
        <v>105</v>
      </c>
      <c r="EG7" s="24" t="s">
        <v>105</v>
      </c>
      <c r="EH7" s="24" t="s">
        <v>105</v>
      </c>
      <c r="EI7" s="24" t="s">
        <v>105</v>
      </c>
      <c r="EJ7" s="24" t="s">
        <v>105</v>
      </c>
      <c r="EK7" s="24" t="s">
        <v>105</v>
      </c>
      <c r="EL7" s="24" t="s">
        <v>105</v>
      </c>
      <c r="EM7" s="24" t="s">
        <v>105</v>
      </c>
      <c r="EN7" s="24" t="s">
        <v>105</v>
      </c>
      <c r="EO7" s="24" t="s">
        <v>105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112</v>
      </c>
    </row>
    <row r="12" spans="1:145" x14ac:dyDescent="0.15">
      <c r="B12">
        <v>1</v>
      </c>
      <c r="C12">
        <v>1</v>
      </c>
      <c r="D12">
        <v>2</v>
      </c>
      <c r="E12">
        <v>3</v>
      </c>
      <c r="F12">
        <v>4</v>
      </c>
      <c r="G12" t="s">
        <v>113</v>
      </c>
    </row>
    <row r="13" spans="1:145" x14ac:dyDescent="0.15">
      <c r="B13" t="s">
        <v>114</v>
      </c>
      <c r="C13" t="s">
        <v>115</v>
      </c>
      <c r="D13" t="s">
        <v>116</v>
      </c>
      <c r="E13" t="s">
        <v>116</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2025-01-24T07:40:04Z</dcterms:created>
  <dcterms:modified xsi:type="dcterms:W3CDTF">2025-03-06T02:14:23Z</dcterms:modified>
  <cp:category/>
</cp:coreProperties>
</file>