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27gesui\"/>
    </mc:Choice>
  </mc:AlternateContent>
  <workbookProtection workbookAlgorithmName="SHA-512" workbookHashValue="3TIpCbxOUm/WUEtXo7qL1MmRSdof5hskiwiy9SPxE3xDOAS7inYn03AMbBH9wYEnuJ/BtEF0MmguDIvHeamIGA==" workbookSaltValue="J4uBxBz9rhKrhZN7hK9ajA==" workbookSpinCount="100000" lockStructure="1"/>
  <bookViews>
    <workbookView xWindow="0" yWindow="0" windowWidth="28800" windowHeight="1221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M85" i="4" s="1"/>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G85" i="4" s="1"/>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K85" i="4"/>
  <c r="J85" i="4"/>
  <c r="I85" i="4"/>
  <c r="E85" i="4"/>
  <c r="AT10" i="4"/>
  <c r="AL10" i="4"/>
  <c r="I10" i="4"/>
  <c r="AL8" i="4"/>
  <c r="P8" i="4"/>
</calcChain>
</file>

<file path=xl/sharedStrings.xml><?xml version="1.0" encoding="utf-8"?>
<sst xmlns="http://schemas.openxmlformats.org/spreadsheetml/2006/main" count="319" uniqueCount="117">
  <si>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</si>
  <si>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</si>
  <si>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</si>
  <si>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</si>
  <si>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</si>
  <si>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</si>
  <si>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</si>
  <si>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</si>
  <si>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</si>
  <si>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</si>
  <si>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</si>
  <si>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</si>
  <si>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</si>
  <si>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</si>
  <si>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</si>
  <si>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</si>
  <si>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</si>
  <si>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</si>
  <si>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</si>
  <si>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</si>
  <si>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</si>
  <si>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</si>
  <si>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</si>
  <si>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</si>
  <si>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</si>
  <si>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</si>
  <si>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</si>
  <si>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</si>
  <si>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</si>
  <si>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</si>
  <si>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</si>
  <si>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</si>
  <si>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</si>
  <si>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</si>
  <si>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</si>
  <si>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</si>
  <si>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</si>
  <si>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</si>
  <si>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</si>
  <si>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</si>
  <si>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</si>
  <si>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</si>
  <si>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</si>
  <si>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</si>
  <si>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</si>
  <si>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</si>
  <si>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</si>
  <si>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</si>
  <si>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</si>
  <si>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</si>
  <si>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</si>
  <si>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</si>
  <si>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</si>
  <si>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</si>
  <si>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</si>
  <si>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</si>
  <si>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</si>
  <si>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</si>
  <si>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</si>
  <si>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</si>
  <si>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</si>
  <si>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</si>
  <si>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</si>
  <si>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</si>
  <si>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</si>
  <si>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</si>
  <si>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</si>
  <si>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</si>
  <si>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</si>
  <si>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</si>
  <si>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</si>
  <si>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</si>
  <si>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</si>
  <si>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</si>
  <si>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</si>
  <si>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</si>
  <si>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</si>
  <si>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</si>
  <si>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</si>
  <si>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</si>
  <si>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</si>
  <si>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</si>
  <si>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</si>
  <si>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</si>
  <si>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</si>
  <si>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</si>
  <si>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</si>
  <si>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</si>
  <si>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</si>
  <si>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</si>
  <si>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</si>
  <si>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</si>
  <si>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</si>
  <si>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</si>
  <si>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</si>
  <si>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</si>
  <si>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戸沢村</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</si>
  <si>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</si>
  <si>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</si>
  <si>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</si>
  <si>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</si>
  <si>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</si>
  <si>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</si>
  <si>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</si>
  <si>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</si>
  <si>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</si>
  <si>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</si>
  <si>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</si>
  <si>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</si>
  <si>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</si>
  <si>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</si>
  <si>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</si>
  <si>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"R"yy</t>
    <phoneticPr fontId="4"/>
  </si>
  <si>
    <t>←書式設定</t>
    <rPh sb="1" eb="3">
      <t>ショシキ</t>
    </rPh>
    <rPh sb="3" eb="5">
      <t>セッテイ</t>
    </rPh>
    <phoneticPr fontId="4"/>
  </si>
  <si>
    <t>・料金算定について
　逓減型料金方式となっており使用料の増加につれ従量料金が低減となります。
　接続人口が少ないことから、料金収入だけをもって維持管理費を賄うには至っていません。
・経費回収率、汚水処理原価について
　経費回収率並びに汚水原価率についてはいずれも類似団体平均よりも悪い数値となっているため、改善に向けた努力を行う必要がある。
・施設利用率について
　水洗化率は81.45％であり、人口減少により接続人口が1,304人となったことから、施設利用率は45％を超える数値となっています。
・特定環境保全公共下水道事業と同様に、企業会計移行初年度ということもあるため、次年度以降より詳細な分析が行えることと思います。</t>
    <rPh sb="131" eb="133">
      <t>ルイジ</t>
    </rPh>
    <rPh sb="133" eb="135">
      <t>ダンタイ</t>
    </rPh>
    <rPh sb="135" eb="137">
      <t>ヘイキン</t>
    </rPh>
    <rPh sb="140" eb="141">
      <t>ワル</t>
    </rPh>
    <rPh sb="142" eb="144">
      <t>スウチ</t>
    </rPh>
    <rPh sb="153" eb="155">
      <t>カイゼン</t>
    </rPh>
    <rPh sb="156" eb="157">
      <t>ム</t>
    </rPh>
    <rPh sb="159" eb="161">
      <t>ドリョク</t>
    </rPh>
    <rPh sb="162" eb="163">
      <t>オコナ</t>
    </rPh>
    <rPh sb="164" eb="166">
      <t>ヒツヨウ</t>
    </rPh>
    <rPh sb="235" eb="236">
      <t>コ</t>
    </rPh>
    <rPh sb="238" eb="240">
      <t>スウチ</t>
    </rPh>
    <rPh sb="250" eb="263">
      <t>トクテイカンキョウホゼンコウキョウゲスイドウジギョウ</t>
    </rPh>
    <rPh sb="264" eb="266">
      <t>ドウヨウ</t>
    </rPh>
    <rPh sb="268" eb="270">
      <t>キギョウ</t>
    </rPh>
    <rPh sb="270" eb="272">
      <t>カイケイ</t>
    </rPh>
    <rPh sb="272" eb="274">
      <t>イコウ</t>
    </rPh>
    <rPh sb="274" eb="277">
      <t>ショネンド</t>
    </rPh>
    <rPh sb="288" eb="291">
      <t>ジネンド</t>
    </rPh>
    <rPh sb="291" eb="293">
      <t>イコウ</t>
    </rPh>
    <rPh sb="295" eb="297">
      <t>ショウサイ</t>
    </rPh>
    <rPh sb="298" eb="300">
      <t>ブンセキ</t>
    </rPh>
    <rPh sb="301" eb="302">
      <t>オコナ</t>
    </rPh>
    <rPh sb="307" eb="308">
      <t>オモ</t>
    </rPh>
    <phoneticPr fontId="4"/>
  </si>
  <si>
    <t>・現在のところ耐用年数を経過した管渠については該当有りません。
R2年度に策定した最適整備構想に基づき、計画的な
老朽化対策を行いたいと考えます。</t>
    <phoneticPr fontId="4"/>
  </si>
  <si>
    <t>・引き続く人口減少に加えて、施設利用率の向上には期待の持てない現状にあります。使用料金収入だけでは経営は成り立たず、一般会計繰入金により維持運営している状況にあります。
　今後の老朽化対策については、新規接続時の加入金を積立し将来に備えることにしています。指定管理者制度あるいは包括的委託の導入について、財政基盤等を考慮するにおいて、現状馴染まないと判断していま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</si>
</sst>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5849-4DCD-BBFB-E203393533E0}"/>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0.03</c:v>
                </c:pt>
              </c:numCache>
            </c:numRef>
          </c:val>
          <c:smooth val="0"/>
          <c:extLst>
            <c:ext xmlns:c16="http://schemas.microsoft.com/office/drawing/2014/chart" uri="{C3380CC4-5D6E-409C-BE32-E72D297353CC}">
              <c16:uniqueId val="{00000001-5849-4DCD-BBFB-E203393533E0}"/>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45.78</c:v>
                </c:pt>
              </c:numCache>
            </c:numRef>
          </c:val>
          <c:extLst>
            <c:ext xmlns:c16="http://schemas.microsoft.com/office/drawing/2014/chart" uri="{C3380CC4-5D6E-409C-BE32-E72D297353CC}">
              <c16:uniqueId val="{00000000-5047-4517-927A-167A2C192E65}"/>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46.25</c:v>
                </c:pt>
              </c:numCache>
            </c:numRef>
          </c:val>
          <c:smooth val="0"/>
          <c:extLst>
            <c:ext xmlns:c16="http://schemas.microsoft.com/office/drawing/2014/chart" uri="{C3380CC4-5D6E-409C-BE32-E72D297353CC}">
              <c16:uniqueId val="{00000001-5047-4517-927A-167A2C192E65}"/>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0</c:v>
                </c:pt>
                <c:pt idx="2">
                  <c:v>0</c:v>
                </c:pt>
                <c:pt idx="3">
                  <c:v>0</c:v>
                </c:pt>
                <c:pt idx="4">
                  <c:v>81.45</c:v>
                </c:pt>
              </c:numCache>
            </c:numRef>
          </c:val>
          <c:extLst>
            <c:ext xmlns:c16="http://schemas.microsoft.com/office/drawing/2014/chart" uri="{C3380CC4-5D6E-409C-BE32-E72D297353CC}">
              <c16:uniqueId val="{00000000-D814-4CC8-AB2E-BF5E27400902}"/>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83.96</c:v>
                </c:pt>
              </c:numCache>
            </c:numRef>
          </c:val>
          <c:smooth val="0"/>
          <c:extLst>
            <c:ext xmlns:c16="http://schemas.microsoft.com/office/drawing/2014/chart" uri="{C3380CC4-5D6E-409C-BE32-E72D297353CC}">
              <c16:uniqueId val="{00000001-D814-4CC8-AB2E-BF5E27400902}"/>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0</c:v>
                </c:pt>
                <c:pt idx="2">
                  <c:v>0</c:v>
                </c:pt>
                <c:pt idx="3">
                  <c:v>0</c:v>
                </c:pt>
                <c:pt idx="4">
                  <c:v>84.66</c:v>
                </c:pt>
              </c:numCache>
            </c:numRef>
          </c:val>
          <c:extLst>
            <c:ext xmlns:c16="http://schemas.microsoft.com/office/drawing/2014/chart" uri="{C3380CC4-5D6E-409C-BE32-E72D297353CC}">
              <c16:uniqueId val="{00000000-2442-4AC3-BCB3-796E6E020302}"/>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106.35</c:v>
                </c:pt>
              </c:numCache>
            </c:numRef>
          </c:val>
          <c:smooth val="0"/>
          <c:extLst>
            <c:ext xmlns:c16="http://schemas.microsoft.com/office/drawing/2014/chart" uri="{C3380CC4-5D6E-409C-BE32-E72D297353CC}">
              <c16:uniqueId val="{00000001-2442-4AC3-BCB3-796E6E020302}"/>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0</c:v>
                </c:pt>
                <c:pt idx="2">
                  <c:v>0</c:v>
                </c:pt>
                <c:pt idx="3">
                  <c:v>0</c:v>
                </c:pt>
                <c:pt idx="4">
                  <c:v>4.2300000000000004</c:v>
                </c:pt>
              </c:numCache>
            </c:numRef>
          </c:val>
          <c:extLst>
            <c:ext xmlns:c16="http://schemas.microsoft.com/office/drawing/2014/chart" uri="{C3380CC4-5D6E-409C-BE32-E72D297353CC}">
              <c16:uniqueId val="{00000000-F05B-4D96-ABE0-6F6F9B6339CC}"/>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25.46</c:v>
                </c:pt>
              </c:numCache>
            </c:numRef>
          </c:val>
          <c:smooth val="0"/>
          <c:extLst>
            <c:ext xmlns:c16="http://schemas.microsoft.com/office/drawing/2014/chart" uri="{C3380CC4-5D6E-409C-BE32-E72D297353CC}">
              <c16:uniqueId val="{00000001-F05B-4D96-ABE0-6F6F9B6339CC}"/>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0047-4FE4-8F11-8F62CA4ADE1A}"/>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0.19</c:v>
                </c:pt>
              </c:numCache>
            </c:numRef>
          </c:val>
          <c:smooth val="0"/>
          <c:extLst>
            <c:ext xmlns:c16="http://schemas.microsoft.com/office/drawing/2014/chart" uri="{C3380CC4-5D6E-409C-BE32-E72D297353CC}">
              <c16:uniqueId val="{00000001-0047-4FE4-8F11-8F62CA4ADE1A}"/>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0</c:v>
                </c:pt>
                <c:pt idx="2">
                  <c:v>0</c:v>
                </c:pt>
                <c:pt idx="3">
                  <c:v>0</c:v>
                </c:pt>
                <c:pt idx="4">
                  <c:v>97.63</c:v>
                </c:pt>
              </c:numCache>
            </c:numRef>
          </c:val>
          <c:extLst>
            <c:ext xmlns:c16="http://schemas.microsoft.com/office/drawing/2014/chart" uri="{C3380CC4-5D6E-409C-BE32-E72D297353CC}">
              <c16:uniqueId val="{00000000-70E8-464D-9796-BCE6A23CABF1}"/>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129.88999999999999</c:v>
                </c:pt>
              </c:numCache>
            </c:numRef>
          </c:val>
          <c:smooth val="0"/>
          <c:extLst>
            <c:ext xmlns:c16="http://schemas.microsoft.com/office/drawing/2014/chart" uri="{C3380CC4-5D6E-409C-BE32-E72D297353CC}">
              <c16:uniqueId val="{00000001-70E8-464D-9796-BCE6A23CABF1}"/>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0</c:v>
                </c:pt>
                <c:pt idx="2">
                  <c:v>0</c:v>
                </c:pt>
                <c:pt idx="3">
                  <c:v>0</c:v>
                </c:pt>
                <c:pt idx="4">
                  <c:v>13.65</c:v>
                </c:pt>
              </c:numCache>
            </c:numRef>
          </c:val>
          <c:extLst>
            <c:ext xmlns:c16="http://schemas.microsoft.com/office/drawing/2014/chart" uri="{C3380CC4-5D6E-409C-BE32-E72D297353CC}">
              <c16:uniqueId val="{00000000-E1F6-45D6-B435-343B267310BE}"/>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44.04</c:v>
                </c:pt>
              </c:numCache>
            </c:numRef>
          </c:val>
          <c:smooth val="0"/>
          <c:extLst>
            <c:ext xmlns:c16="http://schemas.microsoft.com/office/drawing/2014/chart" uri="{C3380CC4-5D6E-409C-BE32-E72D297353CC}">
              <c16:uniqueId val="{00000001-E1F6-45D6-B435-343B267310BE}"/>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076D-4160-B2C2-B78066191E91}"/>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839.21</c:v>
                </c:pt>
              </c:numCache>
            </c:numRef>
          </c:val>
          <c:smooth val="0"/>
          <c:extLst>
            <c:ext xmlns:c16="http://schemas.microsoft.com/office/drawing/2014/chart" uri="{C3380CC4-5D6E-409C-BE32-E72D297353CC}">
              <c16:uniqueId val="{00000001-076D-4160-B2C2-B78066191E91}"/>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0</c:v>
                </c:pt>
                <c:pt idx="2">
                  <c:v>0</c:v>
                </c:pt>
                <c:pt idx="3">
                  <c:v>0</c:v>
                </c:pt>
                <c:pt idx="4">
                  <c:v>56.67</c:v>
                </c:pt>
              </c:numCache>
            </c:numRef>
          </c:val>
          <c:extLst>
            <c:ext xmlns:c16="http://schemas.microsoft.com/office/drawing/2014/chart" uri="{C3380CC4-5D6E-409C-BE32-E72D297353CC}">
              <c16:uniqueId val="{00000000-8CEA-4E23-8A3D-6777A7935279}"/>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52.05</c:v>
                </c:pt>
              </c:numCache>
            </c:numRef>
          </c:val>
          <c:smooth val="0"/>
          <c:extLst>
            <c:ext xmlns:c16="http://schemas.microsoft.com/office/drawing/2014/chart" uri="{C3380CC4-5D6E-409C-BE32-E72D297353CC}">
              <c16:uniqueId val="{00000001-8CEA-4E23-8A3D-6777A7935279}"/>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0</c:v>
                </c:pt>
                <c:pt idx="2">
                  <c:v>0</c:v>
                </c:pt>
                <c:pt idx="3">
                  <c:v>0</c:v>
                </c:pt>
                <c:pt idx="4">
                  <c:v>217.26</c:v>
                </c:pt>
              </c:numCache>
            </c:numRef>
          </c:val>
          <c:extLst>
            <c:ext xmlns:c16="http://schemas.microsoft.com/office/drawing/2014/chart" uri="{C3380CC4-5D6E-409C-BE32-E72D297353CC}">
              <c16:uniqueId val="{00000000-29D9-43F3-8DAA-918833A03011}"/>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301.86</c:v>
                </c:pt>
              </c:numCache>
            </c:numRef>
          </c:val>
          <c:smooth val="0"/>
          <c:extLst>
            <c:ext xmlns:c16="http://schemas.microsoft.com/office/drawing/2014/chart" uri="{C3380CC4-5D6E-409C-BE32-E72D297353CC}">
              <c16:uniqueId val="{00000001-29D9-43F3-8DAA-918833A03011}"/>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【104.44】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【124.06】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【28.42】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山形県　戸沢村</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法適用</v>
      </c>
      <c r="C8" s="34"/>
      <c r="D8" s="34"/>
      <c r="E8" s="34"/>
      <c r="F8" s="34"/>
      <c r="G8" s="34"/>
      <c r="H8" s="34"/>
      <c r="I8" s="34" t="str">
        <f>データ!J6</f>
        <v>下水道事業</v>
      </c>
      <c r="J8" s="34"/>
      <c r="K8" s="34"/>
      <c r="L8" s="34"/>
      <c r="M8" s="34"/>
      <c r="N8" s="34"/>
      <c r="O8" s="34"/>
      <c r="P8" s="34" t="str">
        <f>データ!K6</f>
        <v>農業集落排水</v>
      </c>
      <c r="Q8" s="34"/>
      <c r="R8" s="34"/>
      <c r="S8" s="34"/>
      <c r="T8" s="34"/>
      <c r="U8" s="34"/>
      <c r="V8" s="34"/>
      <c r="W8" s="34" t="str">
        <f>データ!L6</f>
        <v>F2</v>
      </c>
      <c r="X8" s="34"/>
      <c r="Y8" s="34"/>
      <c r="Z8" s="34"/>
      <c r="AA8" s="34"/>
      <c r="AB8" s="34"/>
      <c r="AC8" s="34"/>
      <c r="AD8" s="35" t="str">
        <f>データ!$M$6</f>
        <v>非設置</v>
      </c>
      <c r="AE8" s="35"/>
      <c r="AF8" s="35"/>
      <c r="AG8" s="35"/>
      <c r="AH8" s="35"/>
      <c r="AI8" s="35"/>
      <c r="AJ8" s="35"/>
      <c r="AK8" s="3"/>
      <c r="AL8" s="36">
        <f>データ!S6</f>
        <v>3998</v>
      </c>
      <c r="AM8" s="36"/>
      <c r="AN8" s="36"/>
      <c r="AO8" s="36"/>
      <c r="AP8" s="36"/>
      <c r="AQ8" s="36"/>
      <c r="AR8" s="36"/>
      <c r="AS8" s="36"/>
      <c r="AT8" s="37">
        <f>データ!T6</f>
        <v>261.31</v>
      </c>
      <c r="AU8" s="37"/>
      <c r="AV8" s="37"/>
      <c r="AW8" s="37"/>
      <c r="AX8" s="37"/>
      <c r="AY8" s="37"/>
      <c r="AZ8" s="37"/>
      <c r="BA8" s="37"/>
      <c r="BB8" s="37">
        <f>データ!U6</f>
        <v>15.3</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f>データ!O6</f>
        <v>68.819999999999993</v>
      </c>
      <c r="J10" s="37"/>
      <c r="K10" s="37"/>
      <c r="L10" s="37"/>
      <c r="M10" s="37"/>
      <c r="N10" s="37"/>
      <c r="O10" s="37"/>
      <c r="P10" s="37">
        <f>データ!P6</f>
        <v>40.56</v>
      </c>
      <c r="Q10" s="37"/>
      <c r="R10" s="37"/>
      <c r="S10" s="37"/>
      <c r="T10" s="37"/>
      <c r="U10" s="37"/>
      <c r="V10" s="37"/>
      <c r="W10" s="37">
        <f>データ!Q6</f>
        <v>90</v>
      </c>
      <c r="X10" s="37"/>
      <c r="Y10" s="37"/>
      <c r="Z10" s="37"/>
      <c r="AA10" s="37"/>
      <c r="AB10" s="37"/>
      <c r="AC10" s="37"/>
      <c r="AD10" s="36">
        <f>データ!R6</f>
        <v>3190</v>
      </c>
      <c r="AE10" s="36"/>
      <c r="AF10" s="36"/>
      <c r="AG10" s="36"/>
      <c r="AH10" s="36"/>
      <c r="AI10" s="36"/>
      <c r="AJ10" s="36"/>
      <c r="AK10" s="2"/>
      <c r="AL10" s="36">
        <f>データ!V6</f>
        <v>1601</v>
      </c>
      <c r="AM10" s="36"/>
      <c r="AN10" s="36"/>
      <c r="AO10" s="36"/>
      <c r="AP10" s="36"/>
      <c r="AQ10" s="36"/>
      <c r="AR10" s="36"/>
      <c r="AS10" s="36"/>
      <c r="AT10" s="37">
        <f>データ!W6</f>
        <v>1.96</v>
      </c>
      <c r="AU10" s="37"/>
      <c r="AV10" s="37"/>
      <c r="AW10" s="37"/>
      <c r="AX10" s="37"/>
      <c r="AY10" s="37"/>
      <c r="AZ10" s="37"/>
      <c r="BA10" s="37"/>
      <c r="BB10" s="37">
        <f>データ!X6</f>
        <v>816.84</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114</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115</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116</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【104.44】</v>
      </c>
      <c r="F85" s="12" t="str">
        <f>データ!AT6</f>
        <v>【124.06】</v>
      </c>
      <c r="G85" s="12" t="str">
        <f>データ!BE6</f>
        <v>【42.02】</v>
      </c>
      <c r="H85" s="12" t="str">
        <f>データ!BP6</f>
        <v>【785.10】</v>
      </c>
      <c r="I85" s="12" t="str">
        <f>データ!CA6</f>
        <v>【56.93】</v>
      </c>
      <c r="J85" s="12" t="str">
        <f>データ!CL6</f>
        <v>【271.15】</v>
      </c>
      <c r="K85" s="12" t="str">
        <f>データ!CW6</f>
        <v>【49.87】</v>
      </c>
      <c r="L85" s="12" t="str">
        <f>データ!DH6</f>
        <v>【87.54】</v>
      </c>
      <c r="M85" s="12" t="str">
        <f>データ!DS6</f>
        <v>【28.42】</v>
      </c>
      <c r="N85" s="12" t="str">
        <f>データ!ED6</f>
        <v>【0.08】</v>
      </c>
      <c r="O85" s="12" t="str">
        <f>データ!EO6</f>
        <v>【0.02】</v>
      </c>
    </row>
  </sheetData>
  <sheetProtection algorithmName="SHA-512" hashValue="rfIS1hBremo8ARfgHSeLNSOC8Wy65KvXsgLyaRamnPXLAy3LmcU5L9R+gyTrHJ9SQo6YviOiXHRV8NOdjOEQ1g==" saltValue="RrH90Z1YAbmz6N4lGpvNeQ=="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63673</v>
      </c>
      <c r="D6" s="19">
        <f t="shared" si="3"/>
        <v>46</v>
      </c>
      <c r="E6" s="19">
        <f t="shared" si="3"/>
        <v>17</v>
      </c>
      <c r="F6" s="19">
        <f t="shared" si="3"/>
        <v>5</v>
      </c>
      <c r="G6" s="19">
        <f t="shared" si="3"/>
        <v>0</v>
      </c>
      <c r="H6" s="19" t="str">
        <f t="shared" si="3"/>
        <v>山形県　戸沢村</v>
      </c>
      <c r="I6" s="19" t="str">
        <f t="shared" si="3"/>
        <v>法適用</v>
      </c>
      <c r="J6" s="19" t="str">
        <f t="shared" si="3"/>
        <v>下水道事業</v>
      </c>
      <c r="K6" s="19" t="str">
        <f t="shared" si="3"/>
        <v>農業集落排水</v>
      </c>
      <c r="L6" s="19" t="str">
        <f t="shared" si="3"/>
        <v>F2</v>
      </c>
      <c r="M6" s="19" t="str">
        <f t="shared" si="3"/>
        <v>非設置</v>
      </c>
      <c r="N6" s="20" t="str">
        <f t="shared" si="3"/>
        <v>-</v>
      </c>
      <c r="O6" s="20">
        <f t="shared" si="3"/>
        <v>68.819999999999993</v>
      </c>
      <c r="P6" s="20">
        <f t="shared" si="3"/>
        <v>40.56</v>
      </c>
      <c r="Q6" s="20">
        <f t="shared" si="3"/>
        <v>90</v>
      </c>
      <c r="R6" s="20">
        <f t="shared" si="3"/>
        <v>3190</v>
      </c>
      <c r="S6" s="20">
        <f t="shared" si="3"/>
        <v>3998</v>
      </c>
      <c r="T6" s="20">
        <f t="shared" si="3"/>
        <v>261.31</v>
      </c>
      <c r="U6" s="20">
        <f t="shared" si="3"/>
        <v>15.3</v>
      </c>
      <c r="V6" s="20">
        <f t="shared" si="3"/>
        <v>1601</v>
      </c>
      <c r="W6" s="20">
        <f t="shared" si="3"/>
        <v>1.96</v>
      </c>
      <c r="X6" s="20">
        <f t="shared" si="3"/>
        <v>816.84</v>
      </c>
      <c r="Y6" s="21" t="str">
        <f>IF(Y7="",NA(),Y7)</f>
        <v>-</v>
      </c>
      <c r="Z6" s="21" t="str">
        <f t="shared" ref="Z6:AH6" si="4">IF(Z7="",NA(),Z7)</f>
        <v>-</v>
      </c>
      <c r="AA6" s="21" t="str">
        <f t="shared" si="4"/>
        <v>-</v>
      </c>
      <c r="AB6" s="21" t="str">
        <f t="shared" si="4"/>
        <v>-</v>
      </c>
      <c r="AC6" s="21">
        <f t="shared" si="4"/>
        <v>84.66</v>
      </c>
      <c r="AD6" s="21" t="str">
        <f t="shared" si="4"/>
        <v>-</v>
      </c>
      <c r="AE6" s="21" t="str">
        <f t="shared" si="4"/>
        <v>-</v>
      </c>
      <c r="AF6" s="21" t="str">
        <f t="shared" si="4"/>
        <v>-</v>
      </c>
      <c r="AG6" s="21" t="str">
        <f t="shared" si="4"/>
        <v>-</v>
      </c>
      <c r="AH6" s="21">
        <f t="shared" si="4"/>
        <v>106.35</v>
      </c>
      <c r="AI6" s="20" t="str">
        <f>IF(AI7="","",IF(AI7="-","【-】","【"&amp;SUBSTITUTE(TEXT(AI7,"#,##0.00"),"-","△")&amp;"】"))</f>
        <v>【104.44】</v>
      </c>
      <c r="AJ6" s="21" t="str">
        <f>IF(AJ7="",NA(),AJ7)</f>
        <v>-</v>
      </c>
      <c r="AK6" s="21" t="str">
        <f t="shared" ref="AK6:AS6" si="5">IF(AK7="",NA(),AK7)</f>
        <v>-</v>
      </c>
      <c r="AL6" s="21" t="str">
        <f t="shared" si="5"/>
        <v>-</v>
      </c>
      <c r="AM6" s="21" t="str">
        <f t="shared" si="5"/>
        <v>-</v>
      </c>
      <c r="AN6" s="21">
        <f t="shared" si="5"/>
        <v>97.63</v>
      </c>
      <c r="AO6" s="21" t="str">
        <f t="shared" si="5"/>
        <v>-</v>
      </c>
      <c r="AP6" s="21" t="str">
        <f t="shared" si="5"/>
        <v>-</v>
      </c>
      <c r="AQ6" s="21" t="str">
        <f t="shared" si="5"/>
        <v>-</v>
      </c>
      <c r="AR6" s="21" t="str">
        <f t="shared" si="5"/>
        <v>-</v>
      </c>
      <c r="AS6" s="21">
        <f t="shared" si="5"/>
        <v>129.88999999999999</v>
      </c>
      <c r="AT6" s="20" t="str">
        <f>IF(AT7="","",IF(AT7="-","【-】","【"&amp;SUBSTITUTE(TEXT(AT7,"#,##0.00"),"-","△")&amp;"】"))</f>
        <v>【124.06】</v>
      </c>
      <c r="AU6" s="21" t="str">
        <f>IF(AU7="",NA(),AU7)</f>
        <v>-</v>
      </c>
      <c r="AV6" s="21" t="str">
        <f t="shared" ref="AV6:BD6" si="6">IF(AV7="",NA(),AV7)</f>
        <v>-</v>
      </c>
      <c r="AW6" s="21" t="str">
        <f t="shared" si="6"/>
        <v>-</v>
      </c>
      <c r="AX6" s="21" t="str">
        <f t="shared" si="6"/>
        <v>-</v>
      </c>
      <c r="AY6" s="21">
        <f t="shared" si="6"/>
        <v>13.65</v>
      </c>
      <c r="AZ6" s="21" t="str">
        <f t="shared" si="6"/>
        <v>-</v>
      </c>
      <c r="BA6" s="21" t="str">
        <f t="shared" si="6"/>
        <v>-</v>
      </c>
      <c r="BB6" s="21" t="str">
        <f t="shared" si="6"/>
        <v>-</v>
      </c>
      <c r="BC6" s="21" t="str">
        <f t="shared" si="6"/>
        <v>-</v>
      </c>
      <c r="BD6" s="21">
        <f t="shared" si="6"/>
        <v>44.04</v>
      </c>
      <c r="BE6" s="20" t="str">
        <f>IF(BE7="","",IF(BE7="-","【-】","【"&amp;SUBSTITUTE(TEXT(BE7,"#,##0.00"),"-","△")&amp;"】"))</f>
        <v>【42.02】</v>
      </c>
      <c r="BF6" s="21" t="str">
        <f>IF(BF7="",NA(),BF7)</f>
        <v>-</v>
      </c>
      <c r="BG6" s="21" t="str">
        <f t="shared" ref="BG6:BO6" si="7">IF(BG7="",NA(),BG7)</f>
        <v>-</v>
      </c>
      <c r="BH6" s="21" t="str">
        <f t="shared" si="7"/>
        <v>-</v>
      </c>
      <c r="BI6" s="21" t="str">
        <f t="shared" si="7"/>
        <v>-</v>
      </c>
      <c r="BJ6" s="20">
        <f t="shared" si="7"/>
        <v>0</v>
      </c>
      <c r="BK6" s="21" t="str">
        <f t="shared" si="7"/>
        <v>-</v>
      </c>
      <c r="BL6" s="21" t="str">
        <f t="shared" si="7"/>
        <v>-</v>
      </c>
      <c r="BM6" s="21" t="str">
        <f t="shared" si="7"/>
        <v>-</v>
      </c>
      <c r="BN6" s="21" t="str">
        <f t="shared" si="7"/>
        <v>-</v>
      </c>
      <c r="BO6" s="21">
        <f t="shared" si="7"/>
        <v>839.21</v>
      </c>
      <c r="BP6" s="20" t="str">
        <f>IF(BP7="","",IF(BP7="-","【-】","【"&amp;SUBSTITUTE(TEXT(BP7,"#,##0.00"),"-","△")&amp;"】"))</f>
        <v>【785.10】</v>
      </c>
      <c r="BQ6" s="21" t="str">
        <f>IF(BQ7="",NA(),BQ7)</f>
        <v>-</v>
      </c>
      <c r="BR6" s="21" t="str">
        <f t="shared" ref="BR6:BZ6" si="8">IF(BR7="",NA(),BR7)</f>
        <v>-</v>
      </c>
      <c r="BS6" s="21" t="str">
        <f t="shared" si="8"/>
        <v>-</v>
      </c>
      <c r="BT6" s="21" t="str">
        <f t="shared" si="8"/>
        <v>-</v>
      </c>
      <c r="BU6" s="21">
        <f t="shared" si="8"/>
        <v>56.67</v>
      </c>
      <c r="BV6" s="21" t="str">
        <f t="shared" si="8"/>
        <v>-</v>
      </c>
      <c r="BW6" s="21" t="str">
        <f t="shared" si="8"/>
        <v>-</v>
      </c>
      <c r="BX6" s="21" t="str">
        <f t="shared" si="8"/>
        <v>-</v>
      </c>
      <c r="BY6" s="21" t="str">
        <f t="shared" si="8"/>
        <v>-</v>
      </c>
      <c r="BZ6" s="21">
        <f t="shared" si="8"/>
        <v>52.05</v>
      </c>
      <c r="CA6" s="20" t="str">
        <f>IF(CA7="","",IF(CA7="-","【-】","【"&amp;SUBSTITUTE(TEXT(CA7,"#,##0.00"),"-","△")&amp;"】"))</f>
        <v>【56.93】</v>
      </c>
      <c r="CB6" s="21" t="str">
        <f>IF(CB7="",NA(),CB7)</f>
        <v>-</v>
      </c>
      <c r="CC6" s="21" t="str">
        <f t="shared" ref="CC6:CK6" si="9">IF(CC7="",NA(),CC7)</f>
        <v>-</v>
      </c>
      <c r="CD6" s="21" t="str">
        <f t="shared" si="9"/>
        <v>-</v>
      </c>
      <c r="CE6" s="21" t="str">
        <f t="shared" si="9"/>
        <v>-</v>
      </c>
      <c r="CF6" s="21">
        <f t="shared" si="9"/>
        <v>217.26</v>
      </c>
      <c r="CG6" s="21" t="str">
        <f t="shared" si="9"/>
        <v>-</v>
      </c>
      <c r="CH6" s="21" t="str">
        <f t="shared" si="9"/>
        <v>-</v>
      </c>
      <c r="CI6" s="21" t="str">
        <f t="shared" si="9"/>
        <v>-</v>
      </c>
      <c r="CJ6" s="21" t="str">
        <f t="shared" si="9"/>
        <v>-</v>
      </c>
      <c r="CK6" s="21">
        <f t="shared" si="9"/>
        <v>301.86</v>
      </c>
      <c r="CL6" s="20" t="str">
        <f>IF(CL7="","",IF(CL7="-","【-】","【"&amp;SUBSTITUTE(TEXT(CL7,"#,##0.00"),"-","△")&amp;"】"))</f>
        <v>【271.15】</v>
      </c>
      <c r="CM6" s="21" t="str">
        <f>IF(CM7="",NA(),CM7)</f>
        <v>-</v>
      </c>
      <c r="CN6" s="21" t="str">
        <f t="shared" ref="CN6:CV6" si="10">IF(CN7="",NA(),CN7)</f>
        <v>-</v>
      </c>
      <c r="CO6" s="21" t="str">
        <f t="shared" si="10"/>
        <v>-</v>
      </c>
      <c r="CP6" s="21" t="str">
        <f t="shared" si="10"/>
        <v>-</v>
      </c>
      <c r="CQ6" s="21">
        <f t="shared" si="10"/>
        <v>45.78</v>
      </c>
      <c r="CR6" s="21" t="str">
        <f t="shared" si="10"/>
        <v>-</v>
      </c>
      <c r="CS6" s="21" t="str">
        <f t="shared" si="10"/>
        <v>-</v>
      </c>
      <c r="CT6" s="21" t="str">
        <f t="shared" si="10"/>
        <v>-</v>
      </c>
      <c r="CU6" s="21" t="str">
        <f t="shared" si="10"/>
        <v>-</v>
      </c>
      <c r="CV6" s="21">
        <f t="shared" si="10"/>
        <v>46.25</v>
      </c>
      <c r="CW6" s="20" t="str">
        <f>IF(CW7="","",IF(CW7="-","【-】","【"&amp;SUBSTITUTE(TEXT(CW7,"#,##0.00"),"-","△")&amp;"】"))</f>
        <v>【49.87】</v>
      </c>
      <c r="CX6" s="21" t="str">
        <f>IF(CX7="",NA(),CX7)</f>
        <v>-</v>
      </c>
      <c r="CY6" s="21" t="str">
        <f t="shared" ref="CY6:DG6" si="11">IF(CY7="",NA(),CY7)</f>
        <v>-</v>
      </c>
      <c r="CZ6" s="21" t="str">
        <f t="shared" si="11"/>
        <v>-</v>
      </c>
      <c r="DA6" s="21" t="str">
        <f t="shared" si="11"/>
        <v>-</v>
      </c>
      <c r="DB6" s="21">
        <f t="shared" si="11"/>
        <v>81.45</v>
      </c>
      <c r="DC6" s="21" t="str">
        <f t="shared" si="11"/>
        <v>-</v>
      </c>
      <c r="DD6" s="21" t="str">
        <f t="shared" si="11"/>
        <v>-</v>
      </c>
      <c r="DE6" s="21" t="str">
        <f t="shared" si="11"/>
        <v>-</v>
      </c>
      <c r="DF6" s="21" t="str">
        <f t="shared" si="11"/>
        <v>-</v>
      </c>
      <c r="DG6" s="21">
        <f t="shared" si="11"/>
        <v>83.96</v>
      </c>
      <c r="DH6" s="20" t="str">
        <f>IF(DH7="","",IF(DH7="-","【-】","【"&amp;SUBSTITUTE(TEXT(DH7,"#,##0.00"),"-","△")&amp;"】"))</f>
        <v>【87.54】</v>
      </c>
      <c r="DI6" s="21" t="str">
        <f>IF(DI7="",NA(),DI7)</f>
        <v>-</v>
      </c>
      <c r="DJ6" s="21" t="str">
        <f t="shared" ref="DJ6:DR6" si="12">IF(DJ7="",NA(),DJ7)</f>
        <v>-</v>
      </c>
      <c r="DK6" s="21" t="str">
        <f t="shared" si="12"/>
        <v>-</v>
      </c>
      <c r="DL6" s="21" t="str">
        <f t="shared" si="12"/>
        <v>-</v>
      </c>
      <c r="DM6" s="21">
        <f t="shared" si="12"/>
        <v>4.2300000000000004</v>
      </c>
      <c r="DN6" s="21" t="str">
        <f t="shared" si="12"/>
        <v>-</v>
      </c>
      <c r="DO6" s="21" t="str">
        <f t="shared" si="12"/>
        <v>-</v>
      </c>
      <c r="DP6" s="21" t="str">
        <f t="shared" si="12"/>
        <v>-</v>
      </c>
      <c r="DQ6" s="21" t="str">
        <f t="shared" si="12"/>
        <v>-</v>
      </c>
      <c r="DR6" s="21">
        <f t="shared" si="12"/>
        <v>25.46</v>
      </c>
      <c r="DS6" s="20" t="str">
        <f>IF(DS7="","",IF(DS7="-","【-】","【"&amp;SUBSTITUTE(TEXT(DS7,"#,##0.00"),"-","△")&amp;"】"))</f>
        <v>【28.42】</v>
      </c>
      <c r="DT6" s="21" t="str">
        <f>IF(DT7="",NA(),DT7)</f>
        <v>-</v>
      </c>
      <c r="DU6" s="21" t="str">
        <f t="shared" ref="DU6:EC6" si="13">IF(DU7="",NA(),DU7)</f>
        <v>-</v>
      </c>
      <c r="DV6" s="21" t="str">
        <f t="shared" si="13"/>
        <v>-</v>
      </c>
      <c r="DW6" s="21" t="str">
        <f t="shared" si="13"/>
        <v>-</v>
      </c>
      <c r="DX6" s="20">
        <f t="shared" si="13"/>
        <v>0</v>
      </c>
      <c r="DY6" s="21" t="str">
        <f t="shared" si="13"/>
        <v>-</v>
      </c>
      <c r="DZ6" s="21" t="str">
        <f t="shared" si="13"/>
        <v>-</v>
      </c>
      <c r="EA6" s="21" t="str">
        <f t="shared" si="13"/>
        <v>-</v>
      </c>
      <c r="EB6" s="21" t="str">
        <f t="shared" si="13"/>
        <v>-</v>
      </c>
      <c r="EC6" s="21">
        <f t="shared" si="13"/>
        <v>0.19</v>
      </c>
      <c r="ED6" s="20" t="str">
        <f>IF(ED7="","",IF(ED7="-","【-】","【"&amp;SUBSTITUTE(TEXT(ED7,"#,##0.00"),"-","△")&amp;"】"))</f>
        <v>【0.08】</v>
      </c>
      <c r="EE6" s="21" t="str">
        <f>IF(EE7="",NA(),EE7)</f>
        <v>-</v>
      </c>
      <c r="EF6" s="21" t="str">
        <f t="shared" ref="EF6:EN6" si="14">IF(EF7="",NA(),EF7)</f>
        <v>-</v>
      </c>
      <c r="EG6" s="21" t="str">
        <f t="shared" si="14"/>
        <v>-</v>
      </c>
      <c r="EH6" s="21" t="str">
        <f t="shared" si="14"/>
        <v>-</v>
      </c>
      <c r="EI6" s="20">
        <f t="shared" si="14"/>
        <v>0</v>
      </c>
      <c r="EJ6" s="21" t="str">
        <f t="shared" si="14"/>
        <v>-</v>
      </c>
      <c r="EK6" s="21" t="str">
        <f t="shared" si="14"/>
        <v>-</v>
      </c>
      <c r="EL6" s="21" t="str">
        <f t="shared" si="14"/>
        <v>-</v>
      </c>
      <c r="EM6" s="21" t="str">
        <f t="shared" si="14"/>
        <v>-</v>
      </c>
      <c r="EN6" s="21">
        <f t="shared" si="14"/>
        <v>0.03</v>
      </c>
      <c r="EO6" s="20" t="str">
        <f>IF(EO7="","",IF(EO7="-","【-】","【"&amp;SUBSTITUTE(TEXT(EO7,"#,##0.00"),"-","△")&amp;"】"))</f>
        <v>【0.02】</v>
      </c>
    </row>
    <row r="7" spans="1:148" s="22" customFormat="1" x14ac:dyDescent="0.15">
      <c r="A7" s="14"/>
      <c r="B7" s="23">
        <v>2023</v>
      </c>
      <c r="C7" s="23">
        <v>63673</v>
      </c>
      <c r="D7" s="23">
        <v>46</v>
      </c>
      <c r="E7" s="23">
        <v>17</v>
      </c>
      <c r="F7" s="23">
        <v>5</v>
      </c>
      <c r="G7" s="23">
        <v>0</v>
      </c>
      <c r="H7" s="23" t="s">
        <v>96</v>
      </c>
      <c r="I7" s="23" t="s">
        <v>97</v>
      </c>
      <c r="J7" s="23" t="s">
        <v>98</v>
      </c>
      <c r="K7" s="23" t="s">
        <v>99</v>
      </c>
      <c r="L7" s="23" t="s">
        <v>100</v>
      </c>
      <c r="M7" s="23" t="s">
        <v>101</v>
      </c>
      <c r="N7" s="24" t="s">
        <v>102</v>
      </c>
      <c r="O7" s="24">
        <v>68.819999999999993</v>
      </c>
      <c r="P7" s="24">
        <v>40.56</v>
      </c>
      <c r="Q7" s="24">
        <v>90</v>
      </c>
      <c r="R7" s="24">
        <v>3190</v>
      </c>
      <c r="S7" s="24">
        <v>3998</v>
      </c>
      <c r="T7" s="24">
        <v>261.31</v>
      </c>
      <c r="U7" s="24">
        <v>15.3</v>
      </c>
      <c r="V7" s="24">
        <v>1601</v>
      </c>
      <c r="W7" s="24">
        <v>1.96</v>
      </c>
      <c r="X7" s="24">
        <v>816.84</v>
      </c>
      <c r="Y7" s="24" t="s">
        <v>102</v>
      </c>
      <c r="Z7" s="24" t="s">
        <v>102</v>
      </c>
      <c r="AA7" s="24" t="s">
        <v>102</v>
      </c>
      <c r="AB7" s="24" t="s">
        <v>102</v>
      </c>
      <c r="AC7" s="24">
        <v>84.66</v>
      </c>
      <c r="AD7" s="24" t="s">
        <v>102</v>
      </c>
      <c r="AE7" s="24" t="s">
        <v>102</v>
      </c>
      <c r="AF7" s="24" t="s">
        <v>102</v>
      </c>
      <c r="AG7" s="24" t="s">
        <v>102</v>
      </c>
      <c r="AH7" s="24">
        <v>106.35</v>
      </c>
      <c r="AI7" s="24">
        <v>104.44</v>
      </c>
      <c r="AJ7" s="24" t="s">
        <v>102</v>
      </c>
      <c r="AK7" s="24" t="s">
        <v>102</v>
      </c>
      <c r="AL7" s="24" t="s">
        <v>102</v>
      </c>
      <c r="AM7" s="24" t="s">
        <v>102</v>
      </c>
      <c r="AN7" s="24">
        <v>97.63</v>
      </c>
      <c r="AO7" s="24" t="s">
        <v>102</v>
      </c>
      <c r="AP7" s="24" t="s">
        <v>102</v>
      </c>
      <c r="AQ7" s="24" t="s">
        <v>102</v>
      </c>
      <c r="AR7" s="24" t="s">
        <v>102</v>
      </c>
      <c r="AS7" s="24">
        <v>129.88999999999999</v>
      </c>
      <c r="AT7" s="24">
        <v>124.06</v>
      </c>
      <c r="AU7" s="24" t="s">
        <v>102</v>
      </c>
      <c r="AV7" s="24" t="s">
        <v>102</v>
      </c>
      <c r="AW7" s="24" t="s">
        <v>102</v>
      </c>
      <c r="AX7" s="24" t="s">
        <v>102</v>
      </c>
      <c r="AY7" s="24">
        <v>13.65</v>
      </c>
      <c r="AZ7" s="24" t="s">
        <v>102</v>
      </c>
      <c r="BA7" s="24" t="s">
        <v>102</v>
      </c>
      <c r="BB7" s="24" t="s">
        <v>102</v>
      </c>
      <c r="BC7" s="24" t="s">
        <v>102</v>
      </c>
      <c r="BD7" s="24">
        <v>44.04</v>
      </c>
      <c r="BE7" s="24">
        <v>42.02</v>
      </c>
      <c r="BF7" s="24" t="s">
        <v>102</v>
      </c>
      <c r="BG7" s="24" t="s">
        <v>102</v>
      </c>
      <c r="BH7" s="24" t="s">
        <v>102</v>
      </c>
      <c r="BI7" s="24" t="s">
        <v>102</v>
      </c>
      <c r="BJ7" s="24">
        <v>0</v>
      </c>
      <c r="BK7" s="24" t="s">
        <v>102</v>
      </c>
      <c r="BL7" s="24" t="s">
        <v>102</v>
      </c>
      <c r="BM7" s="24" t="s">
        <v>102</v>
      </c>
      <c r="BN7" s="24" t="s">
        <v>102</v>
      </c>
      <c r="BO7" s="24">
        <v>839.21</v>
      </c>
      <c r="BP7" s="24">
        <v>785.1</v>
      </c>
      <c r="BQ7" s="24" t="s">
        <v>102</v>
      </c>
      <c r="BR7" s="24" t="s">
        <v>102</v>
      </c>
      <c r="BS7" s="24" t="s">
        <v>102</v>
      </c>
      <c r="BT7" s="24" t="s">
        <v>102</v>
      </c>
      <c r="BU7" s="24">
        <v>56.67</v>
      </c>
      <c r="BV7" s="24" t="s">
        <v>102</v>
      </c>
      <c r="BW7" s="24" t="s">
        <v>102</v>
      </c>
      <c r="BX7" s="24" t="s">
        <v>102</v>
      </c>
      <c r="BY7" s="24" t="s">
        <v>102</v>
      </c>
      <c r="BZ7" s="24">
        <v>52.05</v>
      </c>
      <c r="CA7" s="24">
        <v>56.93</v>
      </c>
      <c r="CB7" s="24" t="s">
        <v>102</v>
      </c>
      <c r="CC7" s="24" t="s">
        <v>102</v>
      </c>
      <c r="CD7" s="24" t="s">
        <v>102</v>
      </c>
      <c r="CE7" s="24" t="s">
        <v>102</v>
      </c>
      <c r="CF7" s="24">
        <v>217.26</v>
      </c>
      <c r="CG7" s="24" t="s">
        <v>102</v>
      </c>
      <c r="CH7" s="24" t="s">
        <v>102</v>
      </c>
      <c r="CI7" s="24" t="s">
        <v>102</v>
      </c>
      <c r="CJ7" s="24" t="s">
        <v>102</v>
      </c>
      <c r="CK7" s="24">
        <v>301.86</v>
      </c>
      <c r="CL7" s="24">
        <v>271.14999999999998</v>
      </c>
      <c r="CM7" s="24" t="s">
        <v>102</v>
      </c>
      <c r="CN7" s="24" t="s">
        <v>102</v>
      </c>
      <c r="CO7" s="24" t="s">
        <v>102</v>
      </c>
      <c r="CP7" s="24" t="s">
        <v>102</v>
      </c>
      <c r="CQ7" s="24">
        <v>45.78</v>
      </c>
      <c r="CR7" s="24" t="s">
        <v>102</v>
      </c>
      <c r="CS7" s="24" t="s">
        <v>102</v>
      </c>
      <c r="CT7" s="24" t="s">
        <v>102</v>
      </c>
      <c r="CU7" s="24" t="s">
        <v>102</v>
      </c>
      <c r="CV7" s="24">
        <v>46.25</v>
      </c>
      <c r="CW7" s="24">
        <v>49.87</v>
      </c>
      <c r="CX7" s="24" t="s">
        <v>102</v>
      </c>
      <c r="CY7" s="24" t="s">
        <v>102</v>
      </c>
      <c r="CZ7" s="24" t="s">
        <v>102</v>
      </c>
      <c r="DA7" s="24" t="s">
        <v>102</v>
      </c>
      <c r="DB7" s="24">
        <v>81.45</v>
      </c>
      <c r="DC7" s="24" t="s">
        <v>102</v>
      </c>
      <c r="DD7" s="24" t="s">
        <v>102</v>
      </c>
      <c r="DE7" s="24" t="s">
        <v>102</v>
      </c>
      <c r="DF7" s="24" t="s">
        <v>102</v>
      </c>
      <c r="DG7" s="24">
        <v>83.96</v>
      </c>
      <c r="DH7" s="24">
        <v>87.54</v>
      </c>
      <c r="DI7" s="24" t="s">
        <v>102</v>
      </c>
      <c r="DJ7" s="24" t="s">
        <v>102</v>
      </c>
      <c r="DK7" s="24" t="s">
        <v>102</v>
      </c>
      <c r="DL7" s="24" t="s">
        <v>102</v>
      </c>
      <c r="DM7" s="24">
        <v>4.2300000000000004</v>
      </c>
      <c r="DN7" s="24" t="s">
        <v>102</v>
      </c>
      <c r="DO7" s="24" t="s">
        <v>102</v>
      </c>
      <c r="DP7" s="24" t="s">
        <v>102</v>
      </c>
      <c r="DQ7" s="24" t="s">
        <v>102</v>
      </c>
      <c r="DR7" s="24">
        <v>25.46</v>
      </c>
      <c r="DS7" s="24">
        <v>28.42</v>
      </c>
      <c r="DT7" s="24" t="s">
        <v>102</v>
      </c>
      <c r="DU7" s="24" t="s">
        <v>102</v>
      </c>
      <c r="DV7" s="24" t="s">
        <v>102</v>
      </c>
      <c r="DW7" s="24" t="s">
        <v>102</v>
      </c>
      <c r="DX7" s="24">
        <v>0</v>
      </c>
      <c r="DY7" s="24" t="s">
        <v>102</v>
      </c>
      <c r="DZ7" s="24" t="s">
        <v>102</v>
      </c>
      <c r="EA7" s="24" t="s">
        <v>102</v>
      </c>
      <c r="EB7" s="24" t="s">
        <v>102</v>
      </c>
      <c r="EC7" s="24">
        <v>0.19</v>
      </c>
      <c r="ED7" s="24">
        <v>0.08</v>
      </c>
      <c r="EE7" s="24" t="s">
        <v>102</v>
      </c>
      <c r="EF7" s="24" t="s">
        <v>102</v>
      </c>
      <c r="EG7" s="24" t="s">
        <v>102</v>
      </c>
      <c r="EH7" s="24" t="s">
        <v>102</v>
      </c>
      <c r="EI7" s="24">
        <v>0</v>
      </c>
      <c r="EJ7" s="24" t="s">
        <v>102</v>
      </c>
      <c r="EK7" s="24" t="s">
        <v>102</v>
      </c>
      <c r="EL7" s="24" t="s">
        <v>102</v>
      </c>
      <c r="EM7" s="24" t="s">
        <v>102</v>
      </c>
      <c r="EN7" s="24">
        <v>0.03</v>
      </c>
      <c r="EO7" s="24">
        <v>0.02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111</v>
      </c>
      <c r="D13" t="s">
        <v>110</v>
      </c>
      <c r="E13" t="s">
        <v>112</v>
      </c>
      <c r="F13" t="s">
        <v>111</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髙橋裕東</cp:lastModifiedBy>
  <dcterms:created xsi:type="dcterms:W3CDTF">2025-01-24T07:15:49Z</dcterms:created>
  <dcterms:modified xsi:type="dcterms:W3CDTF">2025-03-04T02:04:41Z</dcterms:modified>
  <cp:category/>
</cp:coreProperties>
</file>