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9gesui\"/>
    </mc:Choice>
  </mc:AlternateContent>
  <workbookProtection workbookAlgorithmName="SHA-512" workbookHashValue="wJTVvJ7jvqEuyAC52vGWQBOevxheNipuCaPOXUwXSfcZoGqnIsyYekC3lx6nthHRCKAX6igGXSlSGjMlQoGF1A==" workbookSaltValue="gl39cja90j8aEUFYJXg1pg=="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AL10" i="4"/>
  <c r="AL8" i="4"/>
  <c r="P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<sst xmlns="http://schemas.openxmlformats.org/spreadsheetml/2006/main" count="236" uniqueCount="119">
  <si>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</si>
  <si>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</si>
  <si>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</si>
  <si>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</si>
  <si>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</si>
  <si>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</si>
  <si>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</si>
  <si>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</si>
  <si>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</si>
  <si>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</si>
  <si>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</si>
  <si>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</si>
  <si>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</si>
  <si>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</si>
  <si>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</si>
  <si>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</si>
  <si>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</si>
  <si>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</si>
  <si>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</si>
  <si>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</si>
  <si>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</si>
  <si>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</si>
  <si>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</si>
  <si>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</si>
  <si>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</si>
  <si>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</si>
  <si>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</si>
  <si>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</si>
  <si>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</si>
  <si>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</si>
  <si>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</si>
  <si>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</si>
  <si>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</si>
  <si>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</si>
  <si>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</si>
  <si>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</si>
  <si>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</si>
  <si>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</si>
  <si>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</si>
  <si>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</si>
  <si>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</si>
  <si>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</si>
  <si>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</si>
  <si>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</si>
  <si>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</si>
  <si>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</si>
  <si>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</si>
  <si>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</si>
  <si>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</si>
  <si>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</si>
  <si>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</si>
  <si>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</si>
  <si>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</si>
  <si>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</si>
  <si>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</si>
  <si>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</si>
  <si>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</si>
  <si>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</si>
  <si>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</si>
  <si>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</si>
  <si>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</si>
  <si>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</si>
  <si>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</si>
  <si>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</si>
  <si>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</si>
  <si>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</si>
  <si>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</si>
  <si>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</si>
  <si>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</si>
  <si>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</si>
  <si>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</si>
  <si>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</si>
  <si>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</si>
  <si>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</si>
  <si>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</si>
  <si>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</si>
  <si>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</si>
  <si>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</si>
  <si>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</si>
  <si>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</si>
  <si>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</si>
  <si>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</si>
  <si>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</si>
  <si>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</si>
  <si>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</si>
  <si>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</si>
  <si>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</si>
  <si>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</si>
  <si>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</si>
  <si>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</si>
  <si>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</si>
  <si>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</si>
  <si>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</si>
  <si>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</si>
  <si>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</si>
  <si>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</si>
  <si>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</si>
  <si>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</si>
  <si>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</si>
  <si>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</si>
  <si>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</si>
  <si>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</si>
  <si>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</si>
  <si>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</si>
  <si>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</si>
  <si>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</si>
  <si>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</si>
  <si>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</si>
  <si>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</si>
  <si>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</si>
  <si>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</si>
  <si>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</si>
  <si>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</si>
  <si>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</si>
  <si>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</si>
  <si>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</si>
  <si>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農業集落排水処理施設への接続率は高いものの、一施設に対する人口は少なく、料金収入だけで経費を賄える状況ではない。
　現状として、一般会計からの繰入金で収支を賄っているが、長期的な視点での施設の維持管理計画を策定し実施していくことで、維持管理費用の削減に努めたい。</t>
  </si>
  <si>
    <r>
      <t>　
  収益的収支比率は、人口減少等による料金収入の減少と維持管理経費等の増加により、低下傾向にある。R5年度についてはR6年度からの企業会計移行に伴い一般会計からの繰入金が増加したため上昇した。
　費用については、料金収入及び一般会計繰入金で賄えているものの、処理施設に対する人口割合が少なく、今後も人口増加による新たな接続者が見込める地区ではないため、料金収入を増加させることは難しい状況ではあるが、未納対策の強化等により料金収入の確保に努め、一般会計への依存度を低減させる必要が</t>
    </r>
    <r>
      <rPr>
        <sz val="11"/>
        <rFont val="ＭＳ ゴシック"/>
        <family val="3"/>
        <charset val="128"/>
      </rPr>
      <t xml:space="preserve">あると考えている。
　なお、R4年度に実施した施設維持管理費が例年に比べ少なかったことにより、R4年度の経費回収率が増加し、また汚水処理原価が減少した。対してR5年度には施設維持管理費が増加したため、経費回収率が減少し、また汚水処理原価が増加した。
</t>
    </r>
    <r>
      <rPr>
        <sz val="11"/>
        <color theme="1"/>
        <rFont val="ＭＳ ゴシック"/>
        <family val="3"/>
        <charset val="128"/>
      </rPr>
      <t>　また、経営の健全化・効率化のため、維持管理経費の見直しを継続して行い、原価水準の低下につなげられるよう努めていきたい。</t>
    </r>
    <rPh sb="4" eb="7">
      <t>シュウエキテキ</t>
    </rPh>
    <rPh sb="7" eb="11">
      <t>シュウシヒリツ</t>
    </rPh>
    <rPh sb="13" eb="18">
      <t>ジンコウゲンショウトウ</t>
    </rPh>
    <rPh sb="21" eb="25">
      <t>リョウキンシュウニュウ</t>
    </rPh>
    <rPh sb="26" eb="28">
      <t>ゲンショウ</t>
    </rPh>
    <rPh sb="37" eb="39">
      <t>ゾウカ</t>
    </rPh>
    <rPh sb="43" eb="47">
      <t>テイカケイコウ</t>
    </rPh>
    <rPh sb="53" eb="55">
      <t>ネンド</t>
    </rPh>
    <rPh sb="62" eb="64">
      <t>ネンド</t>
    </rPh>
    <rPh sb="67" eb="71">
      <t>キギョウカイケイ</t>
    </rPh>
    <rPh sb="71" eb="73">
      <t>イコウ</t>
    </rPh>
    <rPh sb="74" eb="75">
      <t>トモナ</t>
    </rPh>
    <rPh sb="76" eb="80">
      <t>イッパンカイケイ</t>
    </rPh>
    <rPh sb="291" eb="293">
      <t>ネンド</t>
    </rPh>
    <rPh sb="294" eb="299">
      <t>ケイヒカイシュウリツ</t>
    </rPh>
    <rPh sb="300" eb="302">
      <t>ゾウカ</t>
    </rPh>
    <rPh sb="306" eb="310">
      <t>オスイショリ</t>
    </rPh>
    <rPh sb="310" eb="312">
      <t>ゲンカ</t>
    </rPh>
    <rPh sb="313" eb="315">
      <t>ゲンショウ</t>
    </rPh>
    <rPh sb="318" eb="319">
      <t>タイ</t>
    </rPh>
    <rPh sb="323" eb="325">
      <t>ネンド</t>
    </rPh>
    <rPh sb="335" eb="337">
      <t>ゾウカ</t>
    </rPh>
    <rPh sb="348" eb="350">
      <t>ゲンショウ</t>
    </rPh>
    <rPh sb="361" eb="363">
      <t>ゾウカ</t>
    </rPh>
    <rPh sb="392" eb="394">
      <t>ミナオ</t>
    </rPh>
    <phoneticPr fontId="4"/>
  </si>
  <si>
    <t>　
  当町は、農業集落排水処理施設二箇所（楢山・三郷）を有しているが、供用開始後最長29年であり、管渠の更新時期にはまだ達していない。
　しかしながら、今後確実に進行する老朽化対策として、処理施設に係る長寿命化計画を活用し長期的な施設・設備の適正な維持管理を行っていくこととしたい。</t>
    <rPh sb="109" eb="111">
      <t>カツヨウ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</si>
</sst>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6D6-449C-8B4A-499CA13F877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36D6-449C-8B4A-499CA13F877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47.77</c:v>
                </c:pt>
                <c:pt idx="1">
                  <c:v>50.89</c:v>
                </c:pt>
                <c:pt idx="2">
                  <c:v>48.66</c:v>
                </c:pt>
                <c:pt idx="3">
                  <c:v>58.93</c:v>
                </c:pt>
                <c:pt idx="4">
                  <c:v>54.02</c:v>
                </c:pt>
              </c:numCache>
            </c:numRef>
          </c:val>
          <c:extLst>
            <c:ext xmlns:c16="http://schemas.microsoft.com/office/drawing/2014/chart" uri="{C3380CC4-5D6E-409C-BE32-E72D297353CC}">
              <c16:uniqueId val="{00000000-B005-44A8-88FB-F01FDEDC353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B005-44A8-88FB-F01FDEDC353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87.82</c:v>
                </c:pt>
                <c:pt idx="1">
                  <c:v>88.16</c:v>
                </c:pt>
                <c:pt idx="2">
                  <c:v>88.82</c:v>
                </c:pt>
                <c:pt idx="3">
                  <c:v>88.96</c:v>
                </c:pt>
                <c:pt idx="4">
                  <c:v>89.4</c:v>
                </c:pt>
              </c:numCache>
            </c:numRef>
          </c:val>
          <c:extLst>
            <c:ext xmlns:c16="http://schemas.microsoft.com/office/drawing/2014/chart" uri="{C3380CC4-5D6E-409C-BE32-E72D297353CC}">
              <c16:uniqueId val="{00000000-78E7-4D74-A7AC-9F2A76B1CF7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78E7-4D74-A7AC-9F2A76B1CF7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102.27</c:v>
                </c:pt>
                <c:pt idx="1">
                  <c:v>100.74</c:v>
                </c:pt>
                <c:pt idx="2">
                  <c:v>94.09</c:v>
                </c:pt>
                <c:pt idx="3">
                  <c:v>92.2</c:v>
                </c:pt>
                <c:pt idx="4">
                  <c:v>99.07</c:v>
                </c:pt>
              </c:numCache>
            </c:numRef>
          </c:val>
          <c:extLst>
            <c:ext xmlns:c16="http://schemas.microsoft.com/office/drawing/2014/chart" uri="{C3380CC4-5D6E-409C-BE32-E72D297353CC}">
              <c16:uniqueId val="{00000000-E6B9-4EF2-89B5-8961B1C7862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B9-4EF2-89B5-8961B1C7862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CE-4147-95E2-E7A664E71B2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CE-4147-95E2-E7A664E71B2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B12-41D4-BE65-232A8F24606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12-41D4-BE65-232A8F24606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A1-4094-8CAC-54A3AB77D89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A1-4094-8CAC-54A3AB77D89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80-472A-A22B-63EEB6201A6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80-472A-A22B-63EEB6201A6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5EC-43B8-B9A6-C988B0F61B0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A5EC-43B8-B9A6-C988B0F61B0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30.62</c:v>
                </c:pt>
                <c:pt idx="1">
                  <c:v>32.21</c:v>
                </c:pt>
                <c:pt idx="2">
                  <c:v>32.1</c:v>
                </c:pt>
                <c:pt idx="3">
                  <c:v>38.29</c:v>
                </c:pt>
                <c:pt idx="4">
                  <c:v>27.1</c:v>
                </c:pt>
              </c:numCache>
            </c:numRef>
          </c:val>
          <c:extLst>
            <c:ext xmlns:c16="http://schemas.microsoft.com/office/drawing/2014/chart" uri="{C3380CC4-5D6E-409C-BE32-E72D297353CC}">
              <c16:uniqueId val="{00000000-2CDD-462E-AD3D-348AC232976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2CDD-462E-AD3D-348AC232976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640.91999999999996</c:v>
                </c:pt>
                <c:pt idx="1">
                  <c:v>622.96</c:v>
                </c:pt>
                <c:pt idx="2">
                  <c:v>620.80999999999995</c:v>
                </c:pt>
                <c:pt idx="3">
                  <c:v>524.92999999999995</c:v>
                </c:pt>
                <c:pt idx="4">
                  <c:v>748.85</c:v>
                </c:pt>
              </c:numCache>
            </c:numRef>
          </c:val>
          <c:extLst>
            <c:ext xmlns:c16="http://schemas.microsoft.com/office/drawing/2014/chart" uri="{C3380CC4-5D6E-409C-BE32-E72D297353CC}">
              <c16:uniqueId val="{00000000-0930-4BB6-AB19-F612F0DA71B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0930-4BB6-AB19-F612F0DA71B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CC32" sqref="CC3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大江町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F2</v>
      </c>
      <c r="X8" s="64"/>
      <c r="Y8" s="64"/>
      <c r="Z8" s="64"/>
      <c r="AA8" s="64"/>
      <c r="AB8" s="64"/>
      <c r="AC8" s="64"/>
      <c r="AD8" s="65" t="str">
        <f>データ!$M$6</f>
        <v>非設置</v>
      </c>
      <c r="AE8" s="65"/>
      <c r="AF8" s="65"/>
      <c r="AG8" s="65"/>
      <c r="AH8" s="65"/>
      <c r="AI8" s="65"/>
      <c r="AJ8" s="65"/>
      <c r="AK8" s="3"/>
      <c r="AL8" s="45">
        <f>データ!S6</f>
        <v>7284</v>
      </c>
      <c r="AM8" s="45"/>
      <c r="AN8" s="45"/>
      <c r="AO8" s="45"/>
      <c r="AP8" s="45"/>
      <c r="AQ8" s="45"/>
      <c r="AR8" s="45"/>
      <c r="AS8" s="45"/>
      <c r="AT8" s="44">
        <f>データ!T6</f>
        <v>154.08000000000001</v>
      </c>
      <c r="AU8" s="44"/>
      <c r="AV8" s="44"/>
      <c r="AW8" s="44"/>
      <c r="AX8" s="44"/>
      <c r="AY8" s="44"/>
      <c r="AZ8" s="44"/>
      <c r="BA8" s="44"/>
      <c r="BB8" s="44">
        <f>データ!U6</f>
        <v>47.27</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6.29</v>
      </c>
      <c r="Q10" s="44"/>
      <c r="R10" s="44"/>
      <c r="S10" s="44"/>
      <c r="T10" s="44"/>
      <c r="U10" s="44"/>
      <c r="V10" s="44"/>
      <c r="W10" s="44">
        <f>データ!Q6</f>
        <v>81.53</v>
      </c>
      <c r="X10" s="44"/>
      <c r="Y10" s="44"/>
      <c r="Z10" s="44"/>
      <c r="AA10" s="44"/>
      <c r="AB10" s="44"/>
      <c r="AC10" s="44"/>
      <c r="AD10" s="45">
        <f>データ!R6</f>
        <v>3685</v>
      </c>
      <c r="AE10" s="45"/>
      <c r="AF10" s="45"/>
      <c r="AG10" s="45"/>
      <c r="AH10" s="45"/>
      <c r="AI10" s="45"/>
      <c r="AJ10" s="45"/>
      <c r="AK10" s="2"/>
      <c r="AL10" s="45">
        <f>データ!V6</f>
        <v>453</v>
      </c>
      <c r="AM10" s="45"/>
      <c r="AN10" s="45"/>
      <c r="AO10" s="45"/>
      <c r="AP10" s="45"/>
      <c r="AQ10" s="45"/>
      <c r="AR10" s="45"/>
      <c r="AS10" s="45"/>
      <c r="AT10" s="44">
        <f>データ!W6</f>
        <v>0.54</v>
      </c>
      <c r="AU10" s="44"/>
      <c r="AV10" s="44"/>
      <c r="AW10" s="44"/>
      <c r="AX10" s="44"/>
      <c r="AY10" s="44"/>
      <c r="AZ10" s="44"/>
      <c r="BA10" s="44"/>
      <c r="BB10" s="44">
        <f>データ!X6</f>
        <v>838.89</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117</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118</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44</v>
      </c>
      <c r="O86" s="12" t="str">
        <f>データ!EO6</f>
        <v>【0.02】</v>
      </c>
    </row>
  </sheetData>
  <sheetProtection algorithmName="SHA-512" hashValue="dRDsrUbh/LrImDbOGmQQsi3TLm51n4piuBf4kvRkkVR+Q9IEIxwcSbKSX4UQp1QsvnfzDPYQNwia510zlgljSw==" saltValue="mZpq4cVJUVALby0yFzFiw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63240</v>
      </c>
      <c r="D6" s="19">
        <f t="shared" si="3"/>
        <v>47</v>
      </c>
      <c r="E6" s="19">
        <f t="shared" si="3"/>
        <v>17</v>
      </c>
      <c r="F6" s="19">
        <f t="shared" si="3"/>
        <v>5</v>
      </c>
      <c r="G6" s="19">
        <f t="shared" si="3"/>
        <v>0</v>
      </c>
      <c r="H6" s="19" t="str">
        <f t="shared" si="3"/>
        <v>山形県　大江町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6.29</v>
      </c>
      <c r="Q6" s="20">
        <f t="shared" si="3"/>
        <v>81.53</v>
      </c>
      <c r="R6" s="20">
        <f t="shared" si="3"/>
        <v>3685</v>
      </c>
      <c r="S6" s="20">
        <f t="shared" si="3"/>
        <v>7284</v>
      </c>
      <c r="T6" s="20">
        <f t="shared" si="3"/>
        <v>154.08000000000001</v>
      </c>
      <c r="U6" s="20">
        <f t="shared" si="3"/>
        <v>47.27</v>
      </c>
      <c r="V6" s="20">
        <f t="shared" si="3"/>
        <v>453</v>
      </c>
      <c r="W6" s="20">
        <f t="shared" si="3"/>
        <v>0.54</v>
      </c>
      <c r="X6" s="20">
        <f t="shared" si="3"/>
        <v>838.89</v>
      </c>
      <c r="Y6" s="21">
        <f>IF(Y7="",NA(),Y7)</f>
        <v>102.27</v>
      </c>
      <c r="Z6" s="21">
        <f t="shared" ref="Z6:AH6" si="4">IF(Z7="",NA(),Z7)</f>
        <v>100.74</v>
      </c>
      <c r="AA6" s="21">
        <f t="shared" si="4"/>
        <v>94.09</v>
      </c>
      <c r="AB6" s="21">
        <f t="shared" si="4"/>
        <v>92.2</v>
      </c>
      <c r="AC6" s="21">
        <f t="shared" si="4"/>
        <v>99.07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826.83</v>
      </c>
      <c r="BL6" s="21">
        <f t="shared" si="7"/>
        <v>867.83</v>
      </c>
      <c r="BM6" s="21">
        <f t="shared" si="7"/>
        <v>791.76</v>
      </c>
      <c r="BN6" s="21">
        <f t="shared" si="7"/>
        <v>900.82</v>
      </c>
      <c r="BO6" s="21">
        <f t="shared" si="7"/>
        <v>839.21</v>
      </c>
      <c r="BP6" s="20" t="str">
        <f>IF(BP7="","",IF(BP7="-","【-】","【"&amp;SUBSTITUTE(TEXT(BP7,"#,##0.00"),"-","△")&amp;"】"))</f>
        <v>【785.10】</v>
      </c>
      <c r="BQ6" s="21">
        <f>IF(BQ7="",NA(),BQ7)</f>
        <v>30.62</v>
      </c>
      <c r="BR6" s="21">
        <f t="shared" ref="BR6:BZ6" si="8">IF(BR7="",NA(),BR7)</f>
        <v>32.21</v>
      </c>
      <c r="BS6" s="21">
        <f t="shared" si="8"/>
        <v>32.1</v>
      </c>
      <c r="BT6" s="21">
        <f t="shared" si="8"/>
        <v>38.29</v>
      </c>
      <c r="BU6" s="21">
        <f t="shared" si="8"/>
        <v>27.1</v>
      </c>
      <c r="BV6" s="21">
        <f t="shared" si="8"/>
        <v>57.31</v>
      </c>
      <c r="BW6" s="21">
        <f t="shared" si="8"/>
        <v>57.08</v>
      </c>
      <c r="BX6" s="21">
        <f t="shared" si="8"/>
        <v>56.26</v>
      </c>
      <c r="BY6" s="21">
        <f t="shared" si="8"/>
        <v>52.94</v>
      </c>
      <c r="BZ6" s="21">
        <f t="shared" si="8"/>
        <v>52.05</v>
      </c>
      <c r="CA6" s="20" t="str">
        <f>IF(CA7="","",IF(CA7="-","【-】","【"&amp;SUBSTITUTE(TEXT(CA7,"#,##0.00"),"-","△")&amp;"】"))</f>
        <v>【56.93】</v>
      </c>
      <c r="CB6" s="21">
        <f>IF(CB7="",NA(),CB7)</f>
        <v>640.91999999999996</v>
      </c>
      <c r="CC6" s="21">
        <f t="shared" ref="CC6:CK6" si="9">IF(CC7="",NA(),CC7)</f>
        <v>622.96</v>
      </c>
      <c r="CD6" s="21">
        <f t="shared" si="9"/>
        <v>620.80999999999995</v>
      </c>
      <c r="CE6" s="21">
        <f t="shared" si="9"/>
        <v>524.92999999999995</v>
      </c>
      <c r="CF6" s="21">
        <f t="shared" si="9"/>
        <v>748.85</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47.77</v>
      </c>
      <c r="CN6" s="21">
        <f t="shared" ref="CN6:CV6" si="10">IF(CN7="",NA(),CN7)</f>
        <v>50.89</v>
      </c>
      <c r="CO6" s="21">
        <f t="shared" si="10"/>
        <v>48.66</v>
      </c>
      <c r="CP6" s="21">
        <f t="shared" si="10"/>
        <v>58.93</v>
      </c>
      <c r="CQ6" s="21">
        <f t="shared" si="10"/>
        <v>54.02</v>
      </c>
      <c r="CR6" s="21">
        <f t="shared" si="10"/>
        <v>50.14</v>
      </c>
      <c r="CS6" s="21">
        <f t="shared" si="10"/>
        <v>54.83</v>
      </c>
      <c r="CT6" s="21">
        <f t="shared" si="10"/>
        <v>66.53</v>
      </c>
      <c r="CU6" s="21">
        <f t="shared" si="10"/>
        <v>52.35</v>
      </c>
      <c r="CV6" s="21">
        <f t="shared" si="10"/>
        <v>46.25</v>
      </c>
      <c r="CW6" s="20" t="str">
        <f>IF(CW7="","",IF(CW7="-","【-】","【"&amp;SUBSTITUTE(TEXT(CW7,"#,##0.00"),"-","△")&amp;"】"))</f>
        <v>【49.87】</v>
      </c>
      <c r="CX6" s="21">
        <f>IF(CX7="",NA(),CX7)</f>
        <v>87.82</v>
      </c>
      <c r="CY6" s="21">
        <f t="shared" ref="CY6:DG6" si="11">IF(CY7="",NA(),CY7)</f>
        <v>88.16</v>
      </c>
      <c r="CZ6" s="21">
        <f t="shared" si="11"/>
        <v>88.82</v>
      </c>
      <c r="DA6" s="21">
        <f t="shared" si="11"/>
        <v>88.96</v>
      </c>
      <c r="DB6" s="21">
        <f t="shared" si="11"/>
        <v>89.4</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63240</v>
      </c>
      <c r="D7" s="23">
        <v>47</v>
      </c>
      <c r="E7" s="23">
        <v>17</v>
      </c>
      <c r="F7" s="23">
        <v>5</v>
      </c>
      <c r="G7" s="23">
        <v>0</v>
      </c>
      <c r="H7" s="23" t="s">
        <v>98</v>
      </c>
      <c r="I7" s="23" t="s">
        <v>99</v>
      </c>
      <c r="J7" s="23" t="s">
        <v>100</v>
      </c>
      <c r="K7" s="23" t="s">
        <v>101</v>
      </c>
      <c r="L7" s="23" t="s">
        <v>102</v>
      </c>
      <c r="M7" s="23" t="s">
        <v>103</v>
      </c>
      <c r="N7" s="24" t="s">
        <v>104</v>
      </c>
      <c r="O7" s="24" t="s">
        <v>105</v>
      </c>
      <c r="P7" s="24">
        <v>6.29</v>
      </c>
      <c r="Q7" s="24">
        <v>81.53</v>
      </c>
      <c r="R7" s="24">
        <v>3685</v>
      </c>
      <c r="S7" s="24">
        <v>7284</v>
      </c>
      <c r="T7" s="24">
        <v>154.08000000000001</v>
      </c>
      <c r="U7" s="24">
        <v>47.27</v>
      </c>
      <c r="V7" s="24">
        <v>453</v>
      </c>
      <c r="W7" s="24">
        <v>0.54</v>
      </c>
      <c r="X7" s="24">
        <v>838.89</v>
      </c>
      <c r="Y7" s="24">
        <v>102.27</v>
      </c>
      <c r="Z7" s="24">
        <v>100.74</v>
      </c>
      <c r="AA7" s="24">
        <v>94.09</v>
      </c>
      <c r="AB7" s="24">
        <v>92.2</v>
      </c>
      <c r="AC7" s="24">
        <v>99.07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826.83</v>
      </c>
      <c r="BL7" s="24">
        <v>867.83</v>
      </c>
      <c r="BM7" s="24">
        <v>791.76</v>
      </c>
      <c r="BN7" s="24">
        <v>900.82</v>
      </c>
      <c r="BO7" s="24">
        <v>839.21</v>
      </c>
      <c r="BP7" s="24">
        <v>785.1</v>
      </c>
      <c r="BQ7" s="24">
        <v>30.62</v>
      </c>
      <c r="BR7" s="24">
        <v>32.21</v>
      </c>
      <c r="BS7" s="24">
        <v>32.1</v>
      </c>
      <c r="BT7" s="24">
        <v>38.29</v>
      </c>
      <c r="BU7" s="24">
        <v>27.1</v>
      </c>
      <c r="BV7" s="24">
        <v>57.31</v>
      </c>
      <c r="BW7" s="24">
        <v>57.08</v>
      </c>
      <c r="BX7" s="24">
        <v>56.26</v>
      </c>
      <c r="BY7" s="24">
        <v>52.94</v>
      </c>
      <c r="BZ7" s="24">
        <v>52.05</v>
      </c>
      <c r="CA7" s="24">
        <v>56.93</v>
      </c>
      <c r="CB7" s="24">
        <v>640.91999999999996</v>
      </c>
      <c r="CC7" s="24">
        <v>622.96</v>
      </c>
      <c r="CD7" s="24">
        <v>620.80999999999995</v>
      </c>
      <c r="CE7" s="24">
        <v>524.92999999999995</v>
      </c>
      <c r="CF7" s="24">
        <v>748.85</v>
      </c>
      <c r="CG7" s="24">
        <v>273.52</v>
      </c>
      <c r="CH7" s="24">
        <v>274.99</v>
      </c>
      <c r="CI7" s="24">
        <v>282.08999999999997</v>
      </c>
      <c r="CJ7" s="24">
        <v>303.27999999999997</v>
      </c>
      <c r="CK7" s="24">
        <v>301.86</v>
      </c>
      <c r="CL7" s="24">
        <v>271.14999999999998</v>
      </c>
      <c r="CM7" s="24">
        <v>47.77</v>
      </c>
      <c r="CN7" s="24">
        <v>50.89</v>
      </c>
      <c r="CO7" s="24">
        <v>48.66</v>
      </c>
      <c r="CP7" s="24">
        <v>58.93</v>
      </c>
      <c r="CQ7" s="24">
        <v>54.02</v>
      </c>
      <c r="CR7" s="24">
        <v>50.14</v>
      </c>
      <c r="CS7" s="24">
        <v>54.83</v>
      </c>
      <c r="CT7" s="24">
        <v>66.53</v>
      </c>
      <c r="CU7" s="24">
        <v>52.35</v>
      </c>
      <c r="CV7" s="24">
        <v>46.25</v>
      </c>
      <c r="CW7" s="24">
        <v>49.87</v>
      </c>
      <c r="CX7" s="24">
        <v>87.82</v>
      </c>
      <c r="CY7" s="24">
        <v>88.16</v>
      </c>
      <c r="CZ7" s="24">
        <v>88.82</v>
      </c>
      <c r="DA7" s="24">
        <v>88.96</v>
      </c>
      <c r="DB7" s="24">
        <v>89.4</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2025-02-03T04:43:07Z</cp:lastPrinted>
  <dcterms:created xsi:type="dcterms:W3CDTF">2025-01-24T07:33:09Z</dcterms:created>
  <dcterms:modified xsi:type="dcterms:W3CDTF">2025-03-04T01:51:55Z</dcterms:modified>
  <cp:category/>
</cp:coreProperties>
</file>