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0gesui\"/>
    </mc:Choice>
  </mc:AlternateContent>
  <workbookProtection workbookAlgorithmName="SHA-512" workbookHashValue="ZZXSwZO4MZeVjHoxm8d1MesjCwMSUa1qFEAjTN2RExKv7Cav67CnAGfEKMa/VztThPs2KTkbzJmoGHhBO6QxCA==" workbookSaltValue="7GOvLNQeERtoGHOkxOYsng=="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O85" i="4" s="1"/>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R6" i="5"/>
  <c r="AD10" i="4" s="1"/>
  <c r="Q6" i="5"/>
  <c r="W10" i="4" s="1"/>
  <c r="P6" i="5"/>
  <c r="P10" i="4" s="1"/>
  <c r="O6" i="5"/>
  <c r="I10" i="4" s="1"/>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K85" i="4"/>
  <c r="J85" i="4"/>
  <c r="AL10" i="4"/>
  <c r="AL8" i="4"/>
  <c r="P8" i="4"/>
  <c r="I8"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<sst xmlns="http://schemas.openxmlformats.org/spreadsheetml/2006/main" count="236" uniqueCount="115">
  <si>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</si>
  <si>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</si>
  <si>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</si>
  <si>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</si>
  <si>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</si>
  <si>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</si>
  <si>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</si>
  <si>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</si>
  <si>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</si>
  <si>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</si>
  <si>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</si>
  <si>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</si>
  <si>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</si>
  <si>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</si>
  <si>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</si>
  <si>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</si>
  <si>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</si>
  <si>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</si>
  <si>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</si>
  <si>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</si>
  <si>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</si>
  <si>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</si>
  <si>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</si>
  <si>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</si>
  <si>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</si>
  <si>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</si>
  <si>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</si>
  <si>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</si>
  <si>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</si>
  <si>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</si>
  <si>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</si>
  <si>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</si>
  <si>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</si>
  <si>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</si>
  <si>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</si>
  <si>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</si>
  <si>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</si>
  <si>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</si>
  <si>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</si>
  <si>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</si>
  <si>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</si>
  <si>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</si>
  <si>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</si>
  <si>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</si>
  <si>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</si>
  <si>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</si>
  <si>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</si>
  <si>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</si>
  <si>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</si>
  <si>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</si>
  <si>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</si>
  <si>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</si>
  <si>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</si>
  <si>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</si>
  <si>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</si>
  <si>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</si>
  <si>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</si>
  <si>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</si>
  <si>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</si>
  <si>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</si>
  <si>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</si>
  <si>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</si>
  <si>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</si>
  <si>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</si>
  <si>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</si>
  <si>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</si>
  <si>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</si>
  <si>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</si>
  <si>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</si>
  <si>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</si>
  <si>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</si>
  <si>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</si>
  <si>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</si>
  <si>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</si>
  <si>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</si>
  <si>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</si>
  <si>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</si>
  <si>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</si>
  <si>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</si>
  <si>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</si>
  <si>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</si>
  <si>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</si>
  <si>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</si>
  <si>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</si>
  <si>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</si>
  <si>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</si>
  <si>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</si>
  <si>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</si>
  <si>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</si>
  <si>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</si>
  <si>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</si>
  <si>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</si>
  <si>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</si>
  <si>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</si>
  <si>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</si>
  <si>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</si>
  <si>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</si>
  <si>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</si>
  <si>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</si>
  <si>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</si>
  <si>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</si>
  <si>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</si>
  <si>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</si>
  <si>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</si>
  <si>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</si>
  <si>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</si>
  <si>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</si>
  <si>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</si>
  <si>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</si>
  <si>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</si>
  <si>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</si>
  <si>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</si>
  <si>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本市では平成24年から地方公営企業法を適用したため、有形固定資産減価償却率（①）のみから老朽化の度合いを分析することは難しい。また、特定環境保全公共下水道事業は平成4年より事業開始であり、法定耐用年数を経過した資産がないため、管渠老朽化率（②）は算定されない。
　現在は新規管渠の布設がほぼ完了した状態であり、今後多量に発生する老朽管の更新時期を平準化するため、計画的に老朽化対策に取り組んでいく。</t>
    <phoneticPr fontId="4"/>
  </si>
  <si>
    <t>　本市特定環境保全公共下水道事業では、平成4年に供用開始したため、管渠の法定耐用年数である50年を経過した資産は現在のところ存在しない。また新規布設もほぼ完了しているため、今後大規模な投資は発生しない見込みである。
　しかし経費の増加に収入が追い付いていない状況のため、安定した財源を確保し持続可能な下水道事業を経営するためにも、水洗化率の向上や料金改定の検討等が必要である。
　本市では令和4年に経営状況と資産管理を一体的に考えた経営戦略の見直しを行った。今後も持続可能な下水道事業を実現するため、この戦略に基づき経営を行う。　</t>
    <rPh sb="86" eb="88">
      <t>コンゴ</t>
    </rPh>
    <rPh sb="88" eb="91">
      <t>ダイキボ</t>
    </rPh>
    <rPh sb="178" eb="180">
      <t>ケントウ</t>
    </rPh>
    <rPh sb="229" eb="231">
      <t>コンゴ</t>
    </rPh>
    <phoneticPr fontId="4"/>
  </si>
  <si>
    <t>　本市特定環境保全公共下水道事業では、経常収支比率（①）が100％を超えており黒字経営を維持してはいるが、前年度と比較すると汚水処理費用が増加し、比率が下降した。経費回収率（⑤）は、汚水処理費用の増加に伴い100％を下回り、使用料によって回収すべき経費が賄えていない状態である。また、汚水処理原価（⑥）についても増加傾向が続いているため、今後はさらなる経費削減に努め、効率的な事業運営に努めていかなければならない。
　短期的な債務に対する支払能力を表す流動比率（③）は、適切な現金管理や償還金の減少等により近年は100％を上回っている。
　使用料収入に対する企業債残高の割合を表す企業債残高対事業規模比率（④）においては、類似団体と比較しても低い値となっており、今後も現在の水準を維持していく。
　水洗化率（⑧）については、類似団体に比べても低いため、経営改善のためには水洗化率を向上させ、料金収入を増加させる必要がある。引き続き普及促進に取り組んでいく。
　企業債の償還が進んだことにより、一部指標は改善傾向にあるが、経費を使用料で回収することが厳しい現状が続いているため、引き続き経費削減に取り組むほか、使用料の定期的な見直しを検討する必要がある。</t>
    <rPh sb="62" eb="64">
      <t>オスイ</t>
    </rPh>
    <rPh sb="64" eb="66">
      <t>ショリ</t>
    </rPh>
    <rPh sb="76" eb="78">
      <t>カコウ</t>
    </rPh>
    <rPh sb="91" eb="93">
      <t>オスイ</t>
    </rPh>
    <rPh sb="93" eb="95">
      <t>ショリ</t>
    </rPh>
    <rPh sb="209" eb="212">
      <t>タンキテキ</t>
    </rPh>
    <rPh sb="213" eb="215">
      <t>サイム</t>
    </rPh>
    <rPh sb="216" eb="217">
      <t>タイ</t>
    </rPh>
    <rPh sb="219" eb="221">
      <t>シハライ</t>
    </rPh>
    <rPh sb="221" eb="223">
      <t>ノウリョク</t>
    </rPh>
    <rPh sb="224" eb="225">
      <t>アラワ</t>
    </rPh>
    <rPh sb="430" eb="432">
      <t>キギョウ</t>
    </rPh>
    <rPh sb="516" eb="518">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</si>
</sst>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B74-4448-AEF0-C8244BBB7A3F}"/>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0.36</c:v>
                </c:pt>
                <c:pt idx="1">
                  <c:v>0.39</c:v>
                </c:pt>
                <c:pt idx="2">
                  <c:v>0.1</c:v>
                </c:pt>
                <c:pt idx="3">
                  <c:v>0.22</c:v>
                </c:pt>
                <c:pt idx="4">
                  <c:v>0.17</c:v>
                </c:pt>
              </c:numCache>
            </c:numRef>
          </c:val>
          <c:smooth val="0"/>
          <c:extLst>
            <c:ext xmlns:c16="http://schemas.microsoft.com/office/drawing/2014/chart" uri="{C3380CC4-5D6E-409C-BE32-E72D297353CC}">
              <c16:uniqueId val="{00000001-DB74-4448-AEF0-C8244BBB7A3F}"/>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430-42C1-8141-7D9195E520D0}"/>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42.47</c:v>
                </c:pt>
                <c:pt idx="1">
                  <c:v>42.4</c:v>
                </c:pt>
                <c:pt idx="2">
                  <c:v>42.28</c:v>
                </c:pt>
                <c:pt idx="3">
                  <c:v>45.3</c:v>
                </c:pt>
                <c:pt idx="4">
                  <c:v>45.6</c:v>
                </c:pt>
              </c:numCache>
            </c:numRef>
          </c:val>
          <c:smooth val="0"/>
          <c:extLst>
            <c:ext xmlns:c16="http://schemas.microsoft.com/office/drawing/2014/chart" uri="{C3380CC4-5D6E-409C-BE32-E72D297353CC}">
              <c16:uniqueId val="{00000001-E430-42C1-8141-7D9195E520D0}"/>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82.27</c:v>
                </c:pt>
                <c:pt idx="1">
                  <c:v>81.22</c:v>
                </c:pt>
                <c:pt idx="2">
                  <c:v>83.54</c:v>
                </c:pt>
                <c:pt idx="3">
                  <c:v>85.28</c:v>
                </c:pt>
                <c:pt idx="4">
                  <c:v>85.02</c:v>
                </c:pt>
              </c:numCache>
            </c:numRef>
          </c:val>
          <c:extLst>
            <c:ext xmlns:c16="http://schemas.microsoft.com/office/drawing/2014/chart" uri="{C3380CC4-5D6E-409C-BE32-E72D297353CC}">
              <c16:uniqueId val="{00000000-00E6-4D40-9A19-6FDC9F0E1EF3}"/>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83.75</c:v>
                </c:pt>
                <c:pt idx="1">
                  <c:v>84.19</c:v>
                </c:pt>
                <c:pt idx="2">
                  <c:v>84.34</c:v>
                </c:pt>
                <c:pt idx="3">
                  <c:v>88.37</c:v>
                </c:pt>
                <c:pt idx="4">
                  <c:v>88.66</c:v>
                </c:pt>
              </c:numCache>
            </c:numRef>
          </c:val>
          <c:smooth val="0"/>
          <c:extLst>
            <c:ext xmlns:c16="http://schemas.microsoft.com/office/drawing/2014/chart" uri="{C3380CC4-5D6E-409C-BE32-E72D297353CC}">
              <c16:uniqueId val="{00000001-00E6-4D40-9A19-6FDC9F0E1EF3}"/>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109.59</c:v>
                </c:pt>
                <c:pt idx="1">
                  <c:v>137.33000000000001</c:v>
                </c:pt>
                <c:pt idx="2">
                  <c:v>117.92</c:v>
                </c:pt>
                <c:pt idx="3">
                  <c:v>111.61</c:v>
                </c:pt>
                <c:pt idx="4">
                  <c:v>104.54</c:v>
                </c:pt>
              </c:numCache>
            </c:numRef>
          </c:val>
          <c:extLst>
            <c:ext xmlns:c16="http://schemas.microsoft.com/office/drawing/2014/chart" uri="{C3380CC4-5D6E-409C-BE32-E72D297353CC}">
              <c16:uniqueId val="{00000000-C03A-4DF6-97A3-97E07A9D131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102.73</c:v>
                </c:pt>
                <c:pt idx="1">
                  <c:v>105.78</c:v>
                </c:pt>
                <c:pt idx="2">
                  <c:v>106.09</c:v>
                </c:pt>
                <c:pt idx="3">
                  <c:v>101.98</c:v>
                </c:pt>
                <c:pt idx="4">
                  <c:v>102.68</c:v>
                </c:pt>
              </c:numCache>
            </c:numRef>
          </c:val>
          <c:smooth val="0"/>
          <c:extLst>
            <c:ext xmlns:c16="http://schemas.microsoft.com/office/drawing/2014/chart" uri="{C3380CC4-5D6E-409C-BE32-E72D297353CC}">
              <c16:uniqueId val="{00000001-C03A-4DF6-97A3-97E07A9D131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20.82</c:v>
                </c:pt>
                <c:pt idx="1">
                  <c:v>23.88</c:v>
                </c:pt>
                <c:pt idx="2">
                  <c:v>26.79</c:v>
                </c:pt>
                <c:pt idx="3">
                  <c:v>29.78</c:v>
                </c:pt>
                <c:pt idx="4">
                  <c:v>32.799999999999997</c:v>
                </c:pt>
              </c:numCache>
            </c:numRef>
          </c:val>
          <c:extLst>
            <c:ext xmlns:c16="http://schemas.microsoft.com/office/drawing/2014/chart" uri="{C3380CC4-5D6E-409C-BE32-E72D297353CC}">
              <c16:uniqueId val="{00000000-94CB-433A-B520-D46EB4F3AC35}"/>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24.68</c:v>
                </c:pt>
                <c:pt idx="1">
                  <c:v>21.36</c:v>
                </c:pt>
                <c:pt idx="2">
                  <c:v>22.79</c:v>
                </c:pt>
                <c:pt idx="3">
                  <c:v>32.57</c:v>
                </c:pt>
                <c:pt idx="4">
                  <c:v>33.159999999999997</c:v>
                </c:pt>
              </c:numCache>
            </c:numRef>
          </c:val>
          <c:smooth val="0"/>
          <c:extLst>
            <c:ext xmlns:c16="http://schemas.microsoft.com/office/drawing/2014/chart" uri="{C3380CC4-5D6E-409C-BE32-E72D297353CC}">
              <c16:uniqueId val="{00000001-94CB-433A-B520-D46EB4F3AC35}"/>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54A-4F01-8EAC-BCF85EFE655D}"/>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8.6199999999999992</c:v>
                </c:pt>
                <c:pt idx="1">
                  <c:v>0.01</c:v>
                </c:pt>
                <c:pt idx="2">
                  <c:v>0.01</c:v>
                </c:pt>
                <c:pt idx="3">
                  <c:v>0.04</c:v>
                </c:pt>
                <c:pt idx="4">
                  <c:v>0.12</c:v>
                </c:pt>
              </c:numCache>
            </c:numRef>
          </c:val>
          <c:smooth val="0"/>
          <c:extLst>
            <c:ext xmlns:c16="http://schemas.microsoft.com/office/drawing/2014/chart" uri="{C3380CC4-5D6E-409C-BE32-E72D297353CC}">
              <c16:uniqueId val="{00000001-C54A-4F01-8EAC-BCF85EFE655D}"/>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951-41CE-BFBB-D463639F6EE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94.97</c:v>
                </c:pt>
                <c:pt idx="1">
                  <c:v>63.96</c:v>
                </c:pt>
                <c:pt idx="2">
                  <c:v>69.42</c:v>
                </c:pt>
                <c:pt idx="3">
                  <c:v>52.27</c:v>
                </c:pt>
                <c:pt idx="4">
                  <c:v>58.68</c:v>
                </c:pt>
              </c:numCache>
            </c:numRef>
          </c:val>
          <c:smooth val="0"/>
          <c:extLst>
            <c:ext xmlns:c16="http://schemas.microsoft.com/office/drawing/2014/chart" uri="{C3380CC4-5D6E-409C-BE32-E72D297353CC}">
              <c16:uniqueId val="{00000001-D951-41CE-BFBB-D463639F6EE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1.31</c:v>
                </c:pt>
                <c:pt idx="1">
                  <c:v>97.84</c:v>
                </c:pt>
                <c:pt idx="2">
                  <c:v>103.31</c:v>
                </c:pt>
                <c:pt idx="3">
                  <c:v>111.98</c:v>
                </c:pt>
                <c:pt idx="4">
                  <c:v>108.56</c:v>
                </c:pt>
              </c:numCache>
            </c:numRef>
          </c:val>
          <c:extLst>
            <c:ext xmlns:c16="http://schemas.microsoft.com/office/drawing/2014/chart" uri="{C3380CC4-5D6E-409C-BE32-E72D297353CC}">
              <c16:uniqueId val="{00000000-2AB9-4D9D-A870-AFF015D31DAB}"/>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47.72</c:v>
                </c:pt>
                <c:pt idx="1">
                  <c:v>44.24</c:v>
                </c:pt>
                <c:pt idx="2">
                  <c:v>43.07</c:v>
                </c:pt>
                <c:pt idx="3">
                  <c:v>41.51</c:v>
                </c:pt>
                <c:pt idx="4">
                  <c:v>45.01</c:v>
                </c:pt>
              </c:numCache>
            </c:numRef>
          </c:val>
          <c:smooth val="0"/>
          <c:extLst>
            <c:ext xmlns:c16="http://schemas.microsoft.com/office/drawing/2014/chart" uri="{C3380CC4-5D6E-409C-BE32-E72D297353CC}">
              <c16:uniqueId val="{00000001-2AB9-4D9D-A870-AFF015D31DAB}"/>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648.55999999999995</c:v>
                </c:pt>
                <c:pt idx="1">
                  <c:v>445.93</c:v>
                </c:pt>
                <c:pt idx="2">
                  <c:v>822.46</c:v>
                </c:pt>
                <c:pt idx="3">
                  <c:v>726.35</c:v>
                </c:pt>
                <c:pt idx="4">
                  <c:v>623.29999999999995</c:v>
                </c:pt>
              </c:numCache>
            </c:numRef>
          </c:val>
          <c:extLst>
            <c:ext xmlns:c16="http://schemas.microsoft.com/office/drawing/2014/chart" uri="{C3380CC4-5D6E-409C-BE32-E72D297353CC}">
              <c16:uniqueId val="{00000000-0466-45A6-B55E-60C0A52E18C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1206.79</c:v>
                </c:pt>
                <c:pt idx="1">
                  <c:v>1258.43</c:v>
                </c:pt>
                <c:pt idx="2">
                  <c:v>1163.75</c:v>
                </c:pt>
                <c:pt idx="3">
                  <c:v>1160.22</c:v>
                </c:pt>
                <c:pt idx="4">
                  <c:v>1141.98</c:v>
                </c:pt>
              </c:numCache>
            </c:numRef>
          </c:val>
          <c:smooth val="0"/>
          <c:extLst>
            <c:ext xmlns:c16="http://schemas.microsoft.com/office/drawing/2014/chart" uri="{C3380CC4-5D6E-409C-BE32-E72D297353CC}">
              <c16:uniqueId val="{00000001-0466-45A6-B55E-60C0A52E18C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125.24</c:v>
                </c:pt>
                <c:pt idx="1">
                  <c:v>231.75</c:v>
                </c:pt>
                <c:pt idx="2">
                  <c:v>140.62</c:v>
                </c:pt>
                <c:pt idx="3">
                  <c:v>116.61</c:v>
                </c:pt>
                <c:pt idx="4">
                  <c:v>96.21</c:v>
                </c:pt>
              </c:numCache>
            </c:numRef>
          </c:val>
          <c:extLst>
            <c:ext xmlns:c16="http://schemas.microsoft.com/office/drawing/2014/chart" uri="{C3380CC4-5D6E-409C-BE32-E72D297353CC}">
              <c16:uniqueId val="{00000000-10FF-4BAB-A5BD-5E62E44348B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71.84</c:v>
                </c:pt>
                <c:pt idx="1">
                  <c:v>73.36</c:v>
                </c:pt>
                <c:pt idx="2">
                  <c:v>72.599999999999994</c:v>
                </c:pt>
                <c:pt idx="3">
                  <c:v>81.81</c:v>
                </c:pt>
                <c:pt idx="4">
                  <c:v>82.27</c:v>
                </c:pt>
              </c:numCache>
            </c:numRef>
          </c:val>
          <c:smooth val="0"/>
          <c:extLst>
            <c:ext xmlns:c16="http://schemas.microsoft.com/office/drawing/2014/chart" uri="{C3380CC4-5D6E-409C-BE32-E72D297353CC}">
              <c16:uniqueId val="{00000001-10FF-4BAB-A5BD-5E62E44348B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201.31</c:v>
                </c:pt>
                <c:pt idx="1">
                  <c:v>125.38</c:v>
                </c:pt>
                <c:pt idx="2">
                  <c:v>112.95</c:v>
                </c:pt>
                <c:pt idx="3">
                  <c:v>136.13999999999999</c:v>
                </c:pt>
                <c:pt idx="4">
                  <c:v>165.6</c:v>
                </c:pt>
              </c:numCache>
            </c:numRef>
          </c:val>
          <c:extLst>
            <c:ext xmlns:c16="http://schemas.microsoft.com/office/drawing/2014/chart" uri="{C3380CC4-5D6E-409C-BE32-E72D297353CC}">
              <c16:uniqueId val="{00000000-FF56-4FF9-B6E7-7749561F53F2}"/>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228.47</c:v>
                </c:pt>
                <c:pt idx="1">
                  <c:v>224.88</c:v>
                </c:pt>
                <c:pt idx="2">
                  <c:v>228.64</c:v>
                </c:pt>
                <c:pt idx="3">
                  <c:v>193.59</c:v>
                </c:pt>
                <c:pt idx="4">
                  <c:v>194.42</c:v>
                </c:pt>
              </c:numCache>
            </c:numRef>
          </c:val>
          <c:smooth val="0"/>
          <c:extLst>
            <c:ext xmlns:c16="http://schemas.microsoft.com/office/drawing/2014/chart" uri="{C3380CC4-5D6E-409C-BE32-E72D297353CC}">
              <c16:uniqueId val="{00000001-FF56-4FF9-B6E7-7749561F53F2}"/>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天童市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法適用</v>
      </c>
      <c r="C8" s="39"/>
      <c r="D8" s="39"/>
      <c r="E8" s="39"/>
      <c r="F8" s="39"/>
      <c r="G8" s="39"/>
      <c r="H8" s="39"/>
      <c r="I8" s="39" t="str">
        <f>データ!J6</f>
        <v>下水道事業</v>
      </c>
      <c r="J8" s="39"/>
      <c r="K8" s="39"/>
      <c r="L8" s="39"/>
      <c r="M8" s="39"/>
      <c r="N8" s="39"/>
      <c r="O8" s="39"/>
      <c r="P8" s="39" t="str">
        <f>データ!K6</f>
        <v>特定環境保全公共下水道</v>
      </c>
      <c r="Q8" s="39"/>
      <c r="R8" s="39"/>
      <c r="S8" s="39"/>
      <c r="T8" s="39"/>
      <c r="U8" s="39"/>
      <c r="V8" s="39"/>
      <c r="W8" s="39" t="str">
        <f>データ!L6</f>
        <v>D1</v>
      </c>
      <c r="X8" s="39"/>
      <c r="Y8" s="39"/>
      <c r="Z8" s="39"/>
      <c r="AA8" s="39"/>
      <c r="AB8" s="39"/>
      <c r="AC8" s="39"/>
      <c r="AD8" s="40" t="str">
        <f>データ!$M$6</f>
        <v>非設置</v>
      </c>
      <c r="AE8" s="40"/>
      <c r="AF8" s="40"/>
      <c r="AG8" s="40"/>
      <c r="AH8" s="40"/>
      <c r="AI8" s="40"/>
      <c r="AJ8" s="40"/>
      <c r="AK8" s="3"/>
      <c r="AL8" s="41">
        <f>データ!S6</f>
        <v>60627</v>
      </c>
      <c r="AM8" s="41"/>
      <c r="AN8" s="41"/>
      <c r="AO8" s="41"/>
      <c r="AP8" s="41"/>
      <c r="AQ8" s="41"/>
      <c r="AR8" s="41"/>
      <c r="AS8" s="41"/>
      <c r="AT8" s="34">
        <f>データ!T6</f>
        <v>113.02</v>
      </c>
      <c r="AU8" s="34"/>
      <c r="AV8" s="34"/>
      <c r="AW8" s="34"/>
      <c r="AX8" s="34"/>
      <c r="AY8" s="34"/>
      <c r="AZ8" s="34"/>
      <c r="BA8" s="34"/>
      <c r="BB8" s="34">
        <f>データ!U6</f>
        <v>536.42999999999995</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f>データ!O6</f>
        <v>74.63</v>
      </c>
      <c r="J10" s="34"/>
      <c r="K10" s="34"/>
      <c r="L10" s="34"/>
      <c r="M10" s="34"/>
      <c r="N10" s="34"/>
      <c r="O10" s="34"/>
      <c r="P10" s="34">
        <f>データ!P6</f>
        <v>20.89</v>
      </c>
      <c r="Q10" s="34"/>
      <c r="R10" s="34"/>
      <c r="S10" s="34"/>
      <c r="T10" s="34"/>
      <c r="U10" s="34"/>
      <c r="V10" s="34"/>
      <c r="W10" s="34">
        <f>データ!Q6</f>
        <v>69.849999999999994</v>
      </c>
      <c r="X10" s="34"/>
      <c r="Y10" s="34"/>
      <c r="Z10" s="34"/>
      <c r="AA10" s="34"/>
      <c r="AB10" s="34"/>
      <c r="AC10" s="34"/>
      <c r="AD10" s="41">
        <f>データ!R6</f>
        <v>3300</v>
      </c>
      <c r="AE10" s="41"/>
      <c r="AF10" s="41"/>
      <c r="AG10" s="41"/>
      <c r="AH10" s="41"/>
      <c r="AI10" s="41"/>
      <c r="AJ10" s="41"/>
      <c r="AK10" s="2"/>
      <c r="AL10" s="41">
        <f>データ!V6</f>
        <v>12620</v>
      </c>
      <c r="AM10" s="41"/>
      <c r="AN10" s="41"/>
      <c r="AO10" s="41"/>
      <c r="AP10" s="41"/>
      <c r="AQ10" s="41"/>
      <c r="AR10" s="41"/>
      <c r="AS10" s="41"/>
      <c r="AT10" s="34">
        <f>データ!W6</f>
        <v>5.26</v>
      </c>
      <c r="AU10" s="34"/>
      <c r="AV10" s="34"/>
      <c r="AW10" s="34"/>
      <c r="AX10" s="34"/>
      <c r="AY10" s="34"/>
      <c r="AZ10" s="34"/>
      <c r="BA10" s="34"/>
      <c r="BB10" s="34">
        <f>データ!X6</f>
        <v>2399.2399999999998</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114</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0YUrry0ocD+0UJYjk5APGmk4jxTvvPbED7JnDHf1JVvfNkhB3lDwCTKTnhqnZNcZHtI+s4S7SmNEg6T9iL5Oxw==" saltValue="e2AhfO1iGlU82x62+F9v1w=="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62103</v>
      </c>
      <c r="D6" s="19">
        <f t="shared" si="3"/>
        <v>46</v>
      </c>
      <c r="E6" s="19">
        <f t="shared" si="3"/>
        <v>17</v>
      </c>
      <c r="F6" s="19">
        <f t="shared" si="3"/>
        <v>4</v>
      </c>
      <c r="G6" s="19">
        <f t="shared" si="3"/>
        <v>0</v>
      </c>
      <c r="H6" s="19" t="str">
        <f t="shared" si="3"/>
        <v>山形県　天童市</v>
      </c>
      <c r="I6" s="19" t="str">
        <f t="shared" si="3"/>
        <v>法適用</v>
      </c>
      <c r="J6" s="19" t="str">
        <f t="shared" si="3"/>
        <v>下水道事業</v>
      </c>
      <c r="K6" s="19" t="str">
        <f t="shared" si="3"/>
        <v>特定環境保全公共下水道</v>
      </c>
      <c r="L6" s="19" t="str">
        <f t="shared" si="3"/>
        <v>D1</v>
      </c>
      <c r="M6" s="19" t="str">
        <f t="shared" si="3"/>
        <v>非設置</v>
      </c>
      <c r="N6" s="20" t="str">
        <f t="shared" si="3"/>
        <v>-</v>
      </c>
      <c r="O6" s="20">
        <f t="shared" si="3"/>
        <v>74.63</v>
      </c>
      <c r="P6" s="20">
        <f t="shared" si="3"/>
        <v>20.89</v>
      </c>
      <c r="Q6" s="20">
        <f t="shared" si="3"/>
        <v>69.849999999999994</v>
      </c>
      <c r="R6" s="20">
        <f t="shared" si="3"/>
        <v>3300</v>
      </c>
      <c r="S6" s="20">
        <f t="shared" si="3"/>
        <v>60627</v>
      </c>
      <c r="T6" s="20">
        <f t="shared" si="3"/>
        <v>113.02</v>
      </c>
      <c r="U6" s="20">
        <f t="shared" si="3"/>
        <v>536.42999999999995</v>
      </c>
      <c r="V6" s="20">
        <f t="shared" si="3"/>
        <v>12620</v>
      </c>
      <c r="W6" s="20">
        <f t="shared" si="3"/>
        <v>5.26</v>
      </c>
      <c r="X6" s="20">
        <f t="shared" si="3"/>
        <v>2399.2399999999998</v>
      </c>
      <c r="Y6" s="21">
        <f>IF(Y7="",NA(),Y7)</f>
        <v>109.59</v>
      </c>
      <c r="Z6" s="21">
        <f t="shared" ref="Z6:AH6" si="4">IF(Z7="",NA(),Z7)</f>
        <v>137.33000000000001</v>
      </c>
      <c r="AA6" s="21">
        <f t="shared" si="4"/>
        <v>117.92</v>
      </c>
      <c r="AB6" s="21">
        <f t="shared" si="4"/>
        <v>111.61</v>
      </c>
      <c r="AC6" s="21">
        <f t="shared" si="4"/>
        <v>104.54</v>
      </c>
      <c r="AD6" s="21">
        <f t="shared" si="4"/>
        <v>102.73</v>
      </c>
      <c r="AE6" s="21">
        <f t="shared" si="4"/>
        <v>105.78</v>
      </c>
      <c r="AF6" s="21">
        <f t="shared" si="4"/>
        <v>106.09</v>
      </c>
      <c r="AG6" s="21">
        <f t="shared" si="4"/>
        <v>101.98</v>
      </c>
      <c r="AH6" s="21">
        <f t="shared" si="4"/>
        <v>102.68</v>
      </c>
      <c r="AI6" s="20" t="str">
        <f>IF(AI7="","",IF(AI7="-","【-】","【"&amp;SUBSTITUTE(TEXT(AI7,"#,##0.00"),"-","△")&amp;"】"))</f>
        <v>【105.09】</v>
      </c>
      <c r="AJ6" s="20">
        <f>IF(AJ7="",NA(),AJ7)</f>
        <v>0</v>
      </c>
      <c r="AK6" s="20">
        <f t="shared" ref="AK6:AS6" si="5">IF(AK7="",NA(),AK7)</f>
        <v>0</v>
      </c>
      <c r="AL6" s="20">
        <f t="shared" si="5"/>
        <v>0</v>
      </c>
      <c r="AM6" s="20">
        <f t="shared" si="5"/>
        <v>0</v>
      </c>
      <c r="AN6" s="20">
        <f t="shared" si="5"/>
        <v>0</v>
      </c>
      <c r="AO6" s="21">
        <f t="shared" si="5"/>
        <v>94.97</v>
      </c>
      <c r="AP6" s="21">
        <f t="shared" si="5"/>
        <v>63.96</v>
      </c>
      <c r="AQ6" s="21">
        <f t="shared" si="5"/>
        <v>69.42</v>
      </c>
      <c r="AR6" s="21">
        <f t="shared" si="5"/>
        <v>52.27</v>
      </c>
      <c r="AS6" s="21">
        <f t="shared" si="5"/>
        <v>58.68</v>
      </c>
      <c r="AT6" s="20" t="str">
        <f>IF(AT7="","",IF(AT7="-","【-】","【"&amp;SUBSTITUTE(TEXT(AT7,"#,##0.00"),"-","△")&amp;"】"))</f>
        <v>【65.73】</v>
      </c>
      <c r="AU6" s="21">
        <f>IF(AU7="",NA(),AU7)</f>
        <v>1.31</v>
      </c>
      <c r="AV6" s="21">
        <f t="shared" ref="AV6:BD6" si="6">IF(AV7="",NA(),AV7)</f>
        <v>97.84</v>
      </c>
      <c r="AW6" s="21">
        <f t="shared" si="6"/>
        <v>103.31</v>
      </c>
      <c r="AX6" s="21">
        <f t="shared" si="6"/>
        <v>111.98</v>
      </c>
      <c r="AY6" s="21">
        <f t="shared" si="6"/>
        <v>108.56</v>
      </c>
      <c r="AZ6" s="21">
        <f t="shared" si="6"/>
        <v>47.72</v>
      </c>
      <c r="BA6" s="21">
        <f t="shared" si="6"/>
        <v>44.24</v>
      </c>
      <c r="BB6" s="21">
        <f t="shared" si="6"/>
        <v>43.07</v>
      </c>
      <c r="BC6" s="21">
        <f t="shared" si="6"/>
        <v>41.51</v>
      </c>
      <c r="BD6" s="21">
        <f t="shared" si="6"/>
        <v>45.01</v>
      </c>
      <c r="BE6" s="20" t="str">
        <f>IF(BE7="","",IF(BE7="-","【-】","【"&amp;SUBSTITUTE(TEXT(BE7,"#,##0.00"),"-","△")&amp;"】"))</f>
        <v>【48.91】</v>
      </c>
      <c r="BF6" s="21">
        <f>IF(BF7="",NA(),BF7)</f>
        <v>648.55999999999995</v>
      </c>
      <c r="BG6" s="21">
        <f t="shared" ref="BG6:BO6" si="7">IF(BG7="",NA(),BG7)</f>
        <v>445.93</v>
      </c>
      <c r="BH6" s="21">
        <f t="shared" si="7"/>
        <v>822.46</v>
      </c>
      <c r="BI6" s="21">
        <f t="shared" si="7"/>
        <v>726.35</v>
      </c>
      <c r="BJ6" s="21">
        <f t="shared" si="7"/>
        <v>623.29999999999995</v>
      </c>
      <c r="BK6" s="21">
        <f t="shared" si="7"/>
        <v>1206.79</v>
      </c>
      <c r="BL6" s="21">
        <f t="shared" si="7"/>
        <v>1258.43</v>
      </c>
      <c r="BM6" s="21">
        <f t="shared" si="7"/>
        <v>1163.75</v>
      </c>
      <c r="BN6" s="21">
        <f t="shared" si="7"/>
        <v>1160.22</v>
      </c>
      <c r="BO6" s="21">
        <f t="shared" si="7"/>
        <v>1141.98</v>
      </c>
      <c r="BP6" s="20" t="str">
        <f>IF(BP7="","",IF(BP7="-","【-】","【"&amp;SUBSTITUTE(TEXT(BP7,"#,##0.00"),"-","△")&amp;"】"))</f>
        <v>【1,156.82】</v>
      </c>
      <c r="BQ6" s="21">
        <f>IF(BQ7="",NA(),BQ7)</f>
        <v>125.24</v>
      </c>
      <c r="BR6" s="21">
        <f t="shared" ref="BR6:BZ6" si="8">IF(BR7="",NA(),BR7)</f>
        <v>231.75</v>
      </c>
      <c r="BS6" s="21">
        <f t="shared" si="8"/>
        <v>140.62</v>
      </c>
      <c r="BT6" s="21">
        <f t="shared" si="8"/>
        <v>116.61</v>
      </c>
      <c r="BU6" s="21">
        <f t="shared" si="8"/>
        <v>96.21</v>
      </c>
      <c r="BV6" s="21">
        <f t="shared" si="8"/>
        <v>71.84</v>
      </c>
      <c r="BW6" s="21">
        <f t="shared" si="8"/>
        <v>73.36</v>
      </c>
      <c r="BX6" s="21">
        <f t="shared" si="8"/>
        <v>72.599999999999994</v>
      </c>
      <c r="BY6" s="21">
        <f t="shared" si="8"/>
        <v>81.81</v>
      </c>
      <c r="BZ6" s="21">
        <f t="shared" si="8"/>
        <v>82.27</v>
      </c>
      <c r="CA6" s="20" t="str">
        <f>IF(CA7="","",IF(CA7="-","【-】","【"&amp;SUBSTITUTE(TEXT(CA7,"#,##0.00"),"-","△")&amp;"】"))</f>
        <v>【75.33】</v>
      </c>
      <c r="CB6" s="21">
        <f>IF(CB7="",NA(),CB7)</f>
        <v>201.31</v>
      </c>
      <c r="CC6" s="21">
        <f t="shared" ref="CC6:CK6" si="9">IF(CC7="",NA(),CC7)</f>
        <v>125.38</v>
      </c>
      <c r="CD6" s="21">
        <f t="shared" si="9"/>
        <v>112.95</v>
      </c>
      <c r="CE6" s="21">
        <f t="shared" si="9"/>
        <v>136.13999999999999</v>
      </c>
      <c r="CF6" s="21">
        <f t="shared" si="9"/>
        <v>165.6</v>
      </c>
      <c r="CG6" s="21">
        <f t="shared" si="9"/>
        <v>228.47</v>
      </c>
      <c r="CH6" s="21">
        <f t="shared" si="9"/>
        <v>224.88</v>
      </c>
      <c r="CI6" s="21">
        <f t="shared" si="9"/>
        <v>228.64</v>
      </c>
      <c r="CJ6" s="21">
        <f t="shared" si="9"/>
        <v>193.59</v>
      </c>
      <c r="CK6" s="21">
        <f t="shared" si="9"/>
        <v>194.42</v>
      </c>
      <c r="CL6" s="20" t="str">
        <f>IF(CL7="","",IF(CL7="-","【-】","【"&amp;SUBSTITUTE(TEXT(CL7,"#,##0.00"),"-","△")&amp;"】"))</f>
        <v>【215.73】</v>
      </c>
      <c r="CM6" s="21" t="str">
        <f>IF(CM7="",NA(),CM7)</f>
        <v>-</v>
      </c>
      <c r="CN6" s="21" t="str">
        <f t="shared" ref="CN6:CV6" si="10">IF(CN7="",NA(),CN7)</f>
        <v>-</v>
      </c>
      <c r="CO6" s="21" t="str">
        <f t="shared" si="10"/>
        <v>-</v>
      </c>
      <c r="CP6" s="21" t="str">
        <f t="shared" si="10"/>
        <v>-</v>
      </c>
      <c r="CQ6" s="21" t="str">
        <f t="shared" si="10"/>
        <v>-</v>
      </c>
      <c r="CR6" s="21">
        <f t="shared" si="10"/>
        <v>42.47</v>
      </c>
      <c r="CS6" s="21">
        <f t="shared" si="10"/>
        <v>42.4</v>
      </c>
      <c r="CT6" s="21">
        <f t="shared" si="10"/>
        <v>42.28</v>
      </c>
      <c r="CU6" s="21">
        <f t="shared" si="10"/>
        <v>45.3</v>
      </c>
      <c r="CV6" s="21">
        <f t="shared" si="10"/>
        <v>45.6</v>
      </c>
      <c r="CW6" s="20" t="str">
        <f>IF(CW7="","",IF(CW7="-","【-】","【"&amp;SUBSTITUTE(TEXT(CW7,"#,##0.00"),"-","△")&amp;"】"))</f>
        <v>【43.28】</v>
      </c>
      <c r="CX6" s="21">
        <f>IF(CX7="",NA(),CX7)</f>
        <v>82.27</v>
      </c>
      <c r="CY6" s="21">
        <f t="shared" ref="CY6:DG6" si="11">IF(CY7="",NA(),CY7)</f>
        <v>81.22</v>
      </c>
      <c r="CZ6" s="21">
        <f t="shared" si="11"/>
        <v>83.54</v>
      </c>
      <c r="DA6" s="21">
        <f t="shared" si="11"/>
        <v>85.28</v>
      </c>
      <c r="DB6" s="21">
        <f t="shared" si="11"/>
        <v>85.02</v>
      </c>
      <c r="DC6" s="21">
        <f t="shared" si="11"/>
        <v>83.75</v>
      </c>
      <c r="DD6" s="21">
        <f t="shared" si="11"/>
        <v>84.19</v>
      </c>
      <c r="DE6" s="21">
        <f t="shared" si="11"/>
        <v>84.34</v>
      </c>
      <c r="DF6" s="21">
        <f t="shared" si="11"/>
        <v>88.37</v>
      </c>
      <c r="DG6" s="21">
        <f t="shared" si="11"/>
        <v>88.66</v>
      </c>
      <c r="DH6" s="20" t="str">
        <f>IF(DH7="","",IF(DH7="-","【-】","【"&amp;SUBSTITUTE(TEXT(DH7,"#,##0.00"),"-","△")&amp;"】"))</f>
        <v>【86.21】</v>
      </c>
      <c r="DI6" s="21">
        <f>IF(DI7="",NA(),DI7)</f>
        <v>20.82</v>
      </c>
      <c r="DJ6" s="21">
        <f t="shared" ref="DJ6:DR6" si="12">IF(DJ7="",NA(),DJ7)</f>
        <v>23.88</v>
      </c>
      <c r="DK6" s="21">
        <f t="shared" si="12"/>
        <v>26.79</v>
      </c>
      <c r="DL6" s="21">
        <f t="shared" si="12"/>
        <v>29.78</v>
      </c>
      <c r="DM6" s="21">
        <f t="shared" si="12"/>
        <v>32.799999999999997</v>
      </c>
      <c r="DN6" s="21">
        <f t="shared" si="12"/>
        <v>24.68</v>
      </c>
      <c r="DO6" s="21">
        <f t="shared" si="12"/>
        <v>21.36</v>
      </c>
      <c r="DP6" s="21">
        <f t="shared" si="12"/>
        <v>22.79</v>
      </c>
      <c r="DQ6" s="21">
        <f t="shared" si="12"/>
        <v>32.57</v>
      </c>
      <c r="DR6" s="21">
        <f t="shared" si="12"/>
        <v>33.159999999999997</v>
      </c>
      <c r="DS6" s="20" t="str">
        <f>IF(DS7="","",IF(DS7="-","【-】","【"&amp;SUBSTITUTE(TEXT(DS7,"#,##0.00"),"-","△")&amp;"】"))</f>
        <v>【29.62】</v>
      </c>
      <c r="DT6" s="20">
        <f>IF(DT7="",NA(),DT7)</f>
        <v>0</v>
      </c>
      <c r="DU6" s="20">
        <f t="shared" ref="DU6:EC6" si="13">IF(DU7="",NA(),DU7)</f>
        <v>0</v>
      </c>
      <c r="DV6" s="20">
        <f t="shared" si="13"/>
        <v>0</v>
      </c>
      <c r="DW6" s="20">
        <f t="shared" si="13"/>
        <v>0</v>
      </c>
      <c r="DX6" s="20">
        <f t="shared" si="13"/>
        <v>0</v>
      </c>
      <c r="DY6" s="21">
        <f t="shared" si="13"/>
        <v>8.6199999999999992</v>
      </c>
      <c r="DZ6" s="21">
        <f t="shared" si="13"/>
        <v>0.01</v>
      </c>
      <c r="EA6" s="21">
        <f t="shared" si="13"/>
        <v>0.01</v>
      </c>
      <c r="EB6" s="21">
        <f t="shared" si="13"/>
        <v>0.04</v>
      </c>
      <c r="EC6" s="21">
        <f t="shared" si="13"/>
        <v>0.12</v>
      </c>
      <c r="ED6" s="20" t="str">
        <f>IF(ED7="","",IF(ED7="-","【-】","【"&amp;SUBSTITUTE(TEXT(ED7,"#,##0.00"),"-","△")&amp;"】"))</f>
        <v>【0.09】</v>
      </c>
      <c r="EE6" s="20">
        <f>IF(EE7="",NA(),EE7)</f>
        <v>0</v>
      </c>
      <c r="EF6" s="20">
        <f t="shared" ref="EF6:EN6" si="14">IF(EF7="",NA(),EF7)</f>
        <v>0</v>
      </c>
      <c r="EG6" s="20">
        <f t="shared" si="14"/>
        <v>0</v>
      </c>
      <c r="EH6" s="20">
        <f t="shared" si="14"/>
        <v>0</v>
      </c>
      <c r="EI6" s="20">
        <f t="shared" si="14"/>
        <v>0</v>
      </c>
      <c r="EJ6" s="21">
        <f t="shared" si="14"/>
        <v>0.36</v>
      </c>
      <c r="EK6" s="21">
        <f t="shared" si="14"/>
        <v>0.39</v>
      </c>
      <c r="EL6" s="21">
        <f t="shared" si="14"/>
        <v>0.1</v>
      </c>
      <c r="EM6" s="21">
        <f t="shared" si="14"/>
        <v>0.22</v>
      </c>
      <c r="EN6" s="21">
        <f t="shared" si="14"/>
        <v>0.17</v>
      </c>
      <c r="EO6" s="20" t="str">
        <f>IF(EO7="","",IF(EO7="-","【-】","【"&amp;SUBSTITUTE(TEXT(EO7,"#,##0.00"),"-","△")&amp;"】"))</f>
        <v>【0.11】</v>
      </c>
    </row>
    <row r="7" spans="1:148" s="22" customFormat="1" x14ac:dyDescent="0.15">
      <c r="A7" s="14"/>
      <c r="B7" s="23">
        <v>2023</v>
      </c>
      <c r="C7" s="23">
        <v>62103</v>
      </c>
      <c r="D7" s="23">
        <v>46</v>
      </c>
      <c r="E7" s="23">
        <v>17</v>
      </c>
      <c r="F7" s="23">
        <v>4</v>
      </c>
      <c r="G7" s="23">
        <v>0</v>
      </c>
      <c r="H7" s="23" t="s">
        <v>96</v>
      </c>
      <c r="I7" s="23" t="s">
        <v>97</v>
      </c>
      <c r="J7" s="23" t="s">
        <v>98</v>
      </c>
      <c r="K7" s="23" t="s">
        <v>99</v>
      </c>
      <c r="L7" s="23" t="s">
        <v>100</v>
      </c>
      <c r="M7" s="23" t="s">
        <v>101</v>
      </c>
      <c r="N7" s="24" t="s">
        <v>102</v>
      </c>
      <c r="O7" s="24">
        <v>74.63</v>
      </c>
      <c r="P7" s="24">
        <v>20.89</v>
      </c>
      <c r="Q7" s="24">
        <v>69.849999999999994</v>
      </c>
      <c r="R7" s="24">
        <v>3300</v>
      </c>
      <c r="S7" s="24">
        <v>60627</v>
      </c>
      <c r="T7" s="24">
        <v>113.02</v>
      </c>
      <c r="U7" s="24">
        <v>536.42999999999995</v>
      </c>
      <c r="V7" s="24">
        <v>12620</v>
      </c>
      <c r="W7" s="24">
        <v>5.26</v>
      </c>
      <c r="X7" s="24">
        <v>2399.2399999999998</v>
      </c>
      <c r="Y7" s="24">
        <v>109.59</v>
      </c>
      <c r="Z7" s="24">
        <v>137.33000000000001</v>
      </c>
      <c r="AA7" s="24">
        <v>117.92</v>
      </c>
      <c r="AB7" s="24">
        <v>111.61</v>
      </c>
      <c r="AC7" s="24">
        <v>104.54</v>
      </c>
      <c r="AD7" s="24">
        <v>102.73</v>
      </c>
      <c r="AE7" s="24">
        <v>105.78</v>
      </c>
      <c r="AF7" s="24">
        <v>106.09</v>
      </c>
      <c r="AG7" s="24">
        <v>101.98</v>
      </c>
      <c r="AH7" s="24">
        <v>102.68</v>
      </c>
      <c r="AI7" s="24">
        <v>105.09</v>
      </c>
      <c r="AJ7" s="24">
        <v>0</v>
      </c>
      <c r="AK7" s="24">
        <v>0</v>
      </c>
      <c r="AL7" s="24">
        <v>0</v>
      </c>
      <c r="AM7" s="24">
        <v>0</v>
      </c>
      <c r="AN7" s="24">
        <v>0</v>
      </c>
      <c r="AO7" s="24">
        <v>94.97</v>
      </c>
      <c r="AP7" s="24">
        <v>63.96</v>
      </c>
      <c r="AQ7" s="24">
        <v>69.42</v>
      </c>
      <c r="AR7" s="24">
        <v>52.27</v>
      </c>
      <c r="AS7" s="24">
        <v>58.68</v>
      </c>
      <c r="AT7" s="24">
        <v>65.73</v>
      </c>
      <c r="AU7" s="24">
        <v>1.31</v>
      </c>
      <c r="AV7" s="24">
        <v>97.84</v>
      </c>
      <c r="AW7" s="24">
        <v>103.31</v>
      </c>
      <c r="AX7" s="24">
        <v>111.98</v>
      </c>
      <c r="AY7" s="24">
        <v>108.56</v>
      </c>
      <c r="AZ7" s="24">
        <v>47.72</v>
      </c>
      <c r="BA7" s="24">
        <v>44.24</v>
      </c>
      <c r="BB7" s="24">
        <v>43.07</v>
      </c>
      <c r="BC7" s="24">
        <v>41.51</v>
      </c>
      <c r="BD7" s="24">
        <v>45.01</v>
      </c>
      <c r="BE7" s="24">
        <v>48.91</v>
      </c>
      <c r="BF7" s="24">
        <v>648.55999999999995</v>
      </c>
      <c r="BG7" s="24">
        <v>445.93</v>
      </c>
      <c r="BH7" s="24">
        <v>822.46</v>
      </c>
      <c r="BI7" s="24">
        <v>726.35</v>
      </c>
      <c r="BJ7" s="24">
        <v>623.29999999999995</v>
      </c>
      <c r="BK7" s="24">
        <v>1206.79</v>
      </c>
      <c r="BL7" s="24">
        <v>1258.43</v>
      </c>
      <c r="BM7" s="24">
        <v>1163.75</v>
      </c>
      <c r="BN7" s="24">
        <v>1160.22</v>
      </c>
      <c r="BO7" s="24">
        <v>1141.98</v>
      </c>
      <c r="BP7" s="24">
        <v>1156.82</v>
      </c>
      <c r="BQ7" s="24">
        <v>125.24</v>
      </c>
      <c r="BR7" s="24">
        <v>231.75</v>
      </c>
      <c r="BS7" s="24">
        <v>140.62</v>
      </c>
      <c r="BT7" s="24">
        <v>116.61</v>
      </c>
      <c r="BU7" s="24">
        <v>96.21</v>
      </c>
      <c r="BV7" s="24">
        <v>71.84</v>
      </c>
      <c r="BW7" s="24">
        <v>73.36</v>
      </c>
      <c r="BX7" s="24">
        <v>72.599999999999994</v>
      </c>
      <c r="BY7" s="24">
        <v>81.81</v>
      </c>
      <c r="BZ7" s="24">
        <v>82.27</v>
      </c>
      <c r="CA7" s="24">
        <v>75.33</v>
      </c>
      <c r="CB7" s="24">
        <v>201.31</v>
      </c>
      <c r="CC7" s="24">
        <v>125.38</v>
      </c>
      <c r="CD7" s="24">
        <v>112.95</v>
      </c>
      <c r="CE7" s="24">
        <v>136.13999999999999</v>
      </c>
      <c r="CF7" s="24">
        <v>165.6</v>
      </c>
      <c r="CG7" s="24">
        <v>228.47</v>
      </c>
      <c r="CH7" s="24">
        <v>224.88</v>
      </c>
      <c r="CI7" s="24">
        <v>228.64</v>
      </c>
      <c r="CJ7" s="24">
        <v>193.59</v>
      </c>
      <c r="CK7" s="24">
        <v>194.42</v>
      </c>
      <c r="CL7" s="24">
        <v>215.73</v>
      </c>
      <c r="CM7" s="24" t="s">
        <v>102</v>
      </c>
      <c r="CN7" s="24" t="s">
        <v>102</v>
      </c>
      <c r="CO7" s="24" t="s">
        <v>102</v>
      </c>
      <c r="CP7" s="24" t="s">
        <v>102</v>
      </c>
      <c r="CQ7" s="24" t="s">
        <v>102</v>
      </c>
      <c r="CR7" s="24">
        <v>42.47</v>
      </c>
      <c r="CS7" s="24">
        <v>42.4</v>
      </c>
      <c r="CT7" s="24">
        <v>42.28</v>
      </c>
      <c r="CU7" s="24">
        <v>45.3</v>
      </c>
      <c r="CV7" s="24">
        <v>45.6</v>
      </c>
      <c r="CW7" s="24">
        <v>43.28</v>
      </c>
      <c r="CX7" s="24">
        <v>82.27</v>
      </c>
      <c r="CY7" s="24">
        <v>81.22</v>
      </c>
      <c r="CZ7" s="24">
        <v>83.54</v>
      </c>
      <c r="DA7" s="24">
        <v>85.28</v>
      </c>
      <c r="DB7" s="24">
        <v>85.02</v>
      </c>
      <c r="DC7" s="24">
        <v>83.75</v>
      </c>
      <c r="DD7" s="24">
        <v>84.19</v>
      </c>
      <c r="DE7" s="24">
        <v>84.34</v>
      </c>
      <c r="DF7" s="24">
        <v>88.37</v>
      </c>
      <c r="DG7" s="24">
        <v>88.66</v>
      </c>
      <c r="DH7" s="24">
        <v>86.21</v>
      </c>
      <c r="DI7" s="24">
        <v>20.82</v>
      </c>
      <c r="DJ7" s="24">
        <v>23.88</v>
      </c>
      <c r="DK7" s="24">
        <v>26.79</v>
      </c>
      <c r="DL7" s="24">
        <v>29.78</v>
      </c>
      <c r="DM7" s="24">
        <v>32.799999999999997</v>
      </c>
      <c r="DN7" s="24">
        <v>24.68</v>
      </c>
      <c r="DO7" s="24">
        <v>21.36</v>
      </c>
      <c r="DP7" s="24">
        <v>22.79</v>
      </c>
      <c r="DQ7" s="24">
        <v>32.57</v>
      </c>
      <c r="DR7" s="24">
        <v>33.159999999999997</v>
      </c>
      <c r="DS7" s="24">
        <v>29.62</v>
      </c>
      <c r="DT7" s="24">
        <v>0</v>
      </c>
      <c r="DU7" s="24">
        <v>0</v>
      </c>
      <c r="DV7" s="24">
        <v>0</v>
      </c>
      <c r="DW7" s="24">
        <v>0</v>
      </c>
      <c r="DX7" s="24">
        <v>0</v>
      </c>
      <c r="DY7" s="24">
        <v>8.6199999999999992</v>
      </c>
      <c r="DZ7" s="24">
        <v>0.01</v>
      </c>
      <c r="EA7" s="24">
        <v>0.01</v>
      </c>
      <c r="EB7" s="24">
        <v>0.04</v>
      </c>
      <c r="EC7" s="24">
        <v>0.12</v>
      </c>
      <c r="ED7" s="24">
        <v>0.09</v>
      </c>
      <c r="EE7" s="24">
        <v>0</v>
      </c>
      <c r="EF7" s="24">
        <v>0</v>
      </c>
      <c r="EG7" s="24">
        <v>0</v>
      </c>
      <c r="EH7" s="24">
        <v>0</v>
      </c>
      <c r="EI7" s="24">
        <v>0</v>
      </c>
      <c r="EJ7" s="24">
        <v>0.36</v>
      </c>
      <c r="EK7" s="24">
        <v>0.39</v>
      </c>
      <c r="EL7" s="24">
        <v>0.1</v>
      </c>
      <c r="EM7" s="24">
        <v>0.22</v>
      </c>
      <c r="EN7" s="24">
        <v>0.17</v>
      </c>
      <c r="EO7" s="24">
        <v>0.11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2025-03-04T01:42:27Z</dcterms:modified>
</cp:coreProperties>
</file>