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2E9EF43-3F8D-48F7-AC0B-EF97EE26FAAB}" xr6:coauthVersionLast="36" xr6:coauthVersionMax="36" xr10:uidLastSave="{00000000-0000-0000-0000-000000000000}"/>
  <bookViews>
    <workbookView xWindow="0" yWindow="0" windowWidth="28800" windowHeight="11370" tabRatio="891" activeTab="2" xr2:uid="{00000000-000D-0000-FFFF-FFFF00000000}"/>
  </bookViews>
  <sheets>
    <sheet name="R5計画" sheetId="37" r:id="rId1"/>
    <sheet name="様式１" sheetId="38" r:id="rId2"/>
    <sheet name="1 羽黒川" sheetId="2" r:id="rId3"/>
    <sheet name="2 刈安川" sheetId="3" r:id="rId4"/>
    <sheet name="3 水窪(表層)" sheetId="5" r:id="rId5"/>
    <sheet name="4 水窪(中層)" sheetId="12" r:id="rId6"/>
    <sheet name="5 水窪(下層)" sheetId="13" r:id="rId7"/>
    <sheet name="6 原水1系" sheetId="14" r:id="rId8"/>
    <sheet name="7原水1系(管理)" sheetId="22" r:id="rId9"/>
    <sheet name="8原水1系(農薬)" sheetId="23" r:id="rId10"/>
    <sheet name="9 沈澱1系" sheetId="15" r:id="rId11"/>
    <sheet name="10 ろ過1系" sheetId="16" r:id="rId12"/>
    <sheet name="11 綱木川" sheetId="17" r:id="rId13"/>
    <sheet name="12 烏川" sheetId="18" r:id="rId14"/>
    <sheet name="13 綱木(表層)" sheetId="19" r:id="rId15"/>
    <sheet name="14 綱木(中層)" sheetId="6" r:id="rId16"/>
    <sheet name="15 綱木(下層)" sheetId="7" r:id="rId17"/>
    <sheet name="16 原水2系" sheetId="8" r:id="rId18"/>
    <sheet name="17 原水2系(管理)" sheetId="24" r:id="rId19"/>
    <sheet name="18原水2系(農薬)" sheetId="35" r:id="rId20"/>
    <sheet name="19 沈澱2系" sheetId="9" r:id="rId21"/>
    <sheet name="20 ろ過2系" sheetId="10" r:id="rId22"/>
    <sheet name="21 浄水" sheetId="11" r:id="rId23"/>
    <sheet name="22 浄水(管理)" sheetId="26" r:id="rId24"/>
    <sheet name="23浄水(農薬)" sheetId="36" r:id="rId25"/>
    <sheet name="24 南陽" sheetId="21" r:id="rId26"/>
    <sheet name="25 南陽(管理)" sheetId="28" r:id="rId27"/>
    <sheet name="26 高畠" sheetId="20" r:id="rId28"/>
    <sheet name="27 川西" sheetId="4" r:id="rId29"/>
  </sheets>
  <definedNames>
    <definedName name="_xlnm._FilterDatabase" localSheetId="22" hidden="1">'21 浄水'!$A$6:$O$68</definedName>
    <definedName name="_xlnm._FilterDatabase" localSheetId="4" hidden="1">'3 水窪(表層)'!$A$11:$T$11</definedName>
    <definedName name="_xlnm.Print_Area" localSheetId="2">'1 羽黒川'!$A$1:$L$78</definedName>
    <definedName name="_xlnm.Print_Area" localSheetId="11">'10 ろ過1系'!$A$1:$L$40</definedName>
    <definedName name="_xlnm.Print_Area" localSheetId="12">'11 綱木川'!$A$1:$L$78</definedName>
    <definedName name="_xlnm.Print_Area" localSheetId="13">'12 烏川'!$A$1:$L$78</definedName>
    <definedName name="_xlnm.Print_Area" localSheetId="14">'13 綱木(表層)'!$A$1:$T$74</definedName>
    <definedName name="_xlnm.Print_Area" localSheetId="15">'14 綱木(中層)'!$A$1:$O$74</definedName>
    <definedName name="_xlnm.Print_Area" localSheetId="16">'15 綱木(下層)'!$A$1:$O$74</definedName>
    <definedName name="_xlnm.Print_Area" localSheetId="17">'16 原水2系'!$A$1:$T$79</definedName>
    <definedName name="_xlnm.Print_Area" localSheetId="18">'17 原水2系(管理)'!$A$1:$T$47</definedName>
    <definedName name="_xlnm.Print_Area" localSheetId="19">'18原水2系(農薬)'!$A$1:$W$73</definedName>
    <definedName name="_xlnm.Print_Area" localSheetId="20">'19 沈澱2系'!$A$1:$L$40</definedName>
    <definedName name="_xlnm.Print_Area" localSheetId="3">'2 刈安川'!$A$1:$L$81</definedName>
    <definedName name="_xlnm.Print_Area" localSheetId="21">'20 ろ過2系'!$A$1:$L$40</definedName>
    <definedName name="_xlnm.Print_Area" localSheetId="22">'21 浄水'!$A$1:$T$68</definedName>
    <definedName name="_xlnm.Print_Area" localSheetId="23">'22 浄水(管理)'!$A$1:$T$48</definedName>
    <definedName name="_xlnm.Print_Area" localSheetId="24">'23浄水(農薬)'!$A$1:$W$73</definedName>
    <definedName name="_xlnm.Print_Area" localSheetId="25">'24 南陽'!$A$1:$T$67</definedName>
    <definedName name="_xlnm.Print_Area" localSheetId="26">'25 南陽(管理)'!$A$1:$T$47</definedName>
    <definedName name="_xlnm.Print_Area" localSheetId="27">'26 高畠'!$A$1:$T$67</definedName>
    <definedName name="_xlnm.Print_Area" localSheetId="28">'27 川西'!$A$1:$T$67</definedName>
    <definedName name="_xlnm.Print_Area" localSheetId="4">'3 水窪(表層)'!$A$1:$T$74</definedName>
    <definedName name="_xlnm.Print_Area" localSheetId="5">'4 水窪(中層)'!$A$1:$O$74</definedName>
    <definedName name="_xlnm.Print_Area" localSheetId="6">'5 水窪(下層)'!$A$1:$O$74</definedName>
    <definedName name="_xlnm.Print_Area" localSheetId="7">'6 原水1系'!$A$1:$T$68</definedName>
    <definedName name="_xlnm.Print_Area" localSheetId="8">'7原水1系(管理)'!$A$1:$T$47</definedName>
    <definedName name="_xlnm.Print_Area" localSheetId="9">'8原水1系(農薬)'!$A$1:$W$73</definedName>
    <definedName name="_xlnm.Print_Area" localSheetId="10">'9 沈澱1系'!$A$1:$L$40</definedName>
    <definedName name="_xlnm.Print_Area">#REF!</definedName>
    <definedName name="八工">#REF!</definedName>
  </definedNames>
  <calcPr calcId="191029"/>
</workbook>
</file>

<file path=xl/calcChain.xml><?xml version="1.0" encoding="utf-8"?>
<calcChain xmlns="http://schemas.openxmlformats.org/spreadsheetml/2006/main">
  <c r="P24" i="28" l="1"/>
  <c r="P34" i="28"/>
  <c r="P33" i="28"/>
  <c r="P35" i="26"/>
  <c r="P34" i="26"/>
  <c r="P25" i="26"/>
  <c r="P34" i="24"/>
  <c r="P33" i="24"/>
  <c r="P34" i="22" l="1"/>
  <c r="P33" i="22"/>
  <c r="O34" i="28" l="1"/>
  <c r="O33" i="28"/>
  <c r="O24" i="28"/>
  <c r="O35" i="26"/>
  <c r="O34" i="26"/>
  <c r="O25" i="26"/>
  <c r="O34" i="24"/>
  <c r="O33" i="24"/>
  <c r="O34" i="22"/>
  <c r="O33" i="22"/>
  <c r="O11" i="22"/>
  <c r="O10" i="22"/>
  <c r="O9" i="22"/>
  <c r="O8" i="22"/>
  <c r="O7" i="22"/>
  <c r="O6" i="22"/>
  <c r="N32" i="22" l="1"/>
  <c r="N38" i="28" l="1"/>
  <c r="N34" i="28"/>
  <c r="N33" i="28"/>
  <c r="N32" i="28"/>
  <c r="N26" i="28"/>
  <c r="N25" i="28"/>
  <c r="N24" i="28"/>
  <c r="N39" i="26"/>
  <c r="N35" i="26"/>
  <c r="N34" i="26"/>
  <c r="N33" i="26"/>
  <c r="N27" i="26"/>
  <c r="N26" i="26"/>
  <c r="N25" i="26"/>
  <c r="N38" i="24"/>
  <c r="N34" i="24"/>
  <c r="N33" i="24"/>
  <c r="N32" i="24"/>
  <c r="N26" i="24"/>
  <c r="N25" i="24"/>
  <c r="N34" i="22"/>
  <c r="N33" i="22"/>
  <c r="N38" i="22"/>
  <c r="N26" i="22"/>
  <c r="N25" i="22"/>
  <c r="M34" i="28" l="1"/>
  <c r="M33" i="28"/>
  <c r="M24" i="28"/>
  <c r="M35" i="26"/>
  <c r="M34" i="26"/>
  <c r="M25" i="26"/>
  <c r="M34" i="24"/>
  <c r="M33" i="24"/>
  <c r="M34" i="22"/>
  <c r="M33" i="22"/>
  <c r="L34" i="28" l="1"/>
  <c r="L33" i="28"/>
  <c r="L24" i="28"/>
  <c r="L35" i="26"/>
  <c r="L34" i="26"/>
  <c r="L25" i="26"/>
  <c r="L34" i="24"/>
  <c r="L33" i="24"/>
  <c r="L34" i="22"/>
  <c r="L33" i="22"/>
  <c r="L11" i="22"/>
  <c r="L10" i="22"/>
  <c r="L9" i="22"/>
  <c r="L8" i="22"/>
  <c r="L7" i="22"/>
  <c r="L6" i="22"/>
  <c r="K26" i="28" l="1"/>
  <c r="K25" i="28"/>
  <c r="K34" i="28"/>
  <c r="K33" i="28"/>
  <c r="K32" i="28"/>
  <c r="K38" i="28"/>
  <c r="K24" i="28"/>
  <c r="K27" i="26"/>
  <c r="K26" i="26"/>
  <c r="K33" i="26"/>
  <c r="K39" i="26"/>
  <c r="K35" i="26"/>
  <c r="K34" i="26"/>
  <c r="K25" i="26"/>
  <c r="K38" i="24" l="1"/>
  <c r="K34" i="24"/>
  <c r="K33" i="24"/>
  <c r="K32" i="24"/>
  <c r="K26" i="24"/>
  <c r="K25" i="24"/>
  <c r="K26" i="22"/>
  <c r="K25" i="22"/>
  <c r="K38" i="22"/>
  <c r="K32" i="22"/>
  <c r="K34" i="22"/>
  <c r="K33" i="22"/>
  <c r="K6" i="22"/>
  <c r="J24" i="28" l="1"/>
  <c r="J33" i="28"/>
  <c r="J34" i="28"/>
  <c r="J34" i="26"/>
  <c r="J35" i="26"/>
  <c r="J25" i="26"/>
  <c r="J33" i="24"/>
  <c r="J34" i="24"/>
  <c r="J33" i="22"/>
  <c r="J34" i="22"/>
  <c r="I33" i="22"/>
  <c r="I34" i="22"/>
  <c r="I33" i="24" l="1"/>
  <c r="I34" i="24"/>
  <c r="I33" i="28" l="1"/>
  <c r="I34" i="28"/>
  <c r="I24" i="28"/>
  <c r="I34" i="26"/>
  <c r="I35" i="26"/>
  <c r="I25" i="26"/>
  <c r="I6" i="22"/>
  <c r="I7" i="22"/>
  <c r="I8" i="22"/>
  <c r="I9" i="22"/>
  <c r="I10" i="22"/>
  <c r="I11" i="22"/>
  <c r="H38" i="28" l="1"/>
  <c r="H34" i="28"/>
  <c r="H33" i="28"/>
  <c r="H32" i="28"/>
  <c r="H26" i="28"/>
  <c r="H25" i="28"/>
  <c r="H24" i="28"/>
  <c r="H39" i="26"/>
  <c r="H35" i="26"/>
  <c r="H34" i="26"/>
  <c r="H33" i="26"/>
  <c r="H27" i="26"/>
  <c r="H26" i="26"/>
  <c r="H25" i="26"/>
  <c r="H38" i="24"/>
  <c r="H34" i="24"/>
  <c r="H33" i="24"/>
  <c r="H32" i="24"/>
  <c r="H26" i="24"/>
  <c r="H25" i="24"/>
  <c r="H38" i="22"/>
  <c r="H26" i="22"/>
  <c r="H25" i="22"/>
  <c r="H32" i="22"/>
  <c r="H34" i="22"/>
  <c r="H33" i="22"/>
  <c r="E11" i="22"/>
  <c r="E10" i="22"/>
  <c r="E9" i="22"/>
  <c r="E8" i="22"/>
  <c r="E7" i="22"/>
  <c r="E6" i="22"/>
  <c r="F6" i="22"/>
  <c r="G6" i="22"/>
  <c r="F7" i="22"/>
  <c r="G7" i="22"/>
  <c r="F8" i="22"/>
  <c r="G8" i="22"/>
  <c r="F9" i="22"/>
  <c r="G9" i="22"/>
  <c r="F10" i="22"/>
  <c r="G10" i="22"/>
  <c r="F11" i="22"/>
  <c r="G11" i="22"/>
  <c r="P11" i="22"/>
  <c r="P10" i="22"/>
  <c r="P9" i="22"/>
  <c r="P8" i="22"/>
  <c r="P7" i="22"/>
  <c r="P6" i="22"/>
  <c r="J6" i="22"/>
  <c r="M6" i="22"/>
  <c r="N6" i="22"/>
  <c r="J7" i="22"/>
  <c r="K7" i="22"/>
  <c r="M7" i="22"/>
  <c r="N7" i="22"/>
  <c r="J8" i="22"/>
  <c r="K8" i="22"/>
  <c r="M8" i="22"/>
  <c r="N8" i="22"/>
  <c r="J9" i="22"/>
  <c r="K9" i="22"/>
  <c r="M9" i="22"/>
  <c r="N9" i="22"/>
  <c r="J10" i="22"/>
  <c r="K10" i="22"/>
  <c r="M10" i="22"/>
  <c r="N10" i="22"/>
  <c r="J11" i="22"/>
  <c r="K11" i="22"/>
  <c r="M11" i="22"/>
  <c r="N11" i="22"/>
  <c r="H11" i="22"/>
  <c r="H10" i="22"/>
  <c r="H9" i="22"/>
  <c r="H8" i="22"/>
  <c r="H7" i="22"/>
  <c r="H6" i="22"/>
  <c r="G34" i="28" l="1"/>
  <c r="G33" i="28"/>
  <c r="G24" i="28"/>
  <c r="F24" i="28"/>
  <c r="E24" i="28"/>
  <c r="G25" i="26"/>
  <c r="F25" i="26"/>
  <c r="E25" i="26"/>
  <c r="G35" i="26"/>
  <c r="G34" i="26"/>
  <c r="G34" i="24"/>
  <c r="G33" i="24"/>
  <c r="G34" i="22"/>
  <c r="G33" i="22"/>
  <c r="F34" i="28"/>
  <c r="F33" i="28"/>
  <c r="F35" i="26"/>
  <c r="F34" i="26"/>
  <c r="F34" i="24"/>
  <c r="F33" i="24"/>
  <c r="F34" i="22"/>
  <c r="F33" i="22"/>
  <c r="E26" i="22"/>
  <c r="E25" i="22"/>
  <c r="E26" i="24"/>
  <c r="E25" i="24"/>
  <c r="E38" i="24"/>
  <c r="E38" i="22"/>
  <c r="E38" i="28"/>
  <c r="E34" i="28"/>
  <c r="E33" i="28"/>
  <c r="E32" i="28"/>
  <c r="E26" i="28"/>
  <c r="E25" i="28"/>
  <c r="P39" i="26"/>
  <c r="G39" i="26"/>
  <c r="I39" i="26"/>
  <c r="J39" i="26"/>
  <c r="L39" i="26"/>
  <c r="M39" i="26"/>
  <c r="O39" i="26"/>
  <c r="F39" i="26"/>
  <c r="E39" i="26"/>
  <c r="E35" i="26"/>
  <c r="E34" i="26"/>
  <c r="E33" i="26"/>
  <c r="E27" i="26"/>
  <c r="E26" i="26"/>
  <c r="E34" i="22"/>
  <c r="E33" i="22"/>
  <c r="E32" i="22"/>
  <c r="E32" i="24"/>
  <c r="E34" i="24"/>
  <c r="E33" i="24"/>
  <c r="S10" i="14"/>
  <c r="V11" i="36"/>
  <c r="T11" i="36"/>
  <c r="R11" i="36"/>
  <c r="V10" i="36"/>
  <c r="T10" i="36"/>
  <c r="R10" i="36"/>
  <c r="V9" i="36"/>
  <c r="T9" i="36"/>
  <c r="R9" i="36"/>
  <c r="V8" i="36"/>
  <c r="T8" i="36"/>
  <c r="R8" i="36"/>
  <c r="V7" i="36"/>
  <c r="T7" i="36"/>
  <c r="R7" i="36"/>
  <c r="V6" i="36"/>
  <c r="T6" i="36"/>
  <c r="R6" i="36"/>
  <c r="B1" i="36"/>
  <c r="V11" i="35"/>
  <c r="T11" i="35"/>
  <c r="R11" i="35"/>
  <c r="V10" i="35"/>
  <c r="T10" i="35"/>
  <c r="R10" i="35"/>
  <c r="V9" i="35"/>
  <c r="T9" i="35"/>
  <c r="R9" i="35"/>
  <c r="V8" i="35"/>
  <c r="T8" i="35"/>
  <c r="R8" i="35"/>
  <c r="V7" i="35"/>
  <c r="T7" i="35"/>
  <c r="R7" i="35"/>
  <c r="V6" i="35"/>
  <c r="T6" i="35"/>
  <c r="R6" i="35"/>
  <c r="B1" i="35"/>
  <c r="P11" i="28"/>
  <c r="P10" i="28"/>
  <c r="P9" i="28"/>
  <c r="P8" i="28"/>
  <c r="P7" i="28"/>
  <c r="P6" i="28"/>
  <c r="G6" i="28"/>
  <c r="H6" i="28"/>
  <c r="I6" i="28"/>
  <c r="J6" i="28"/>
  <c r="K6" i="28"/>
  <c r="L6" i="28"/>
  <c r="M6" i="28"/>
  <c r="N6" i="28"/>
  <c r="O6" i="28"/>
  <c r="G7" i="28"/>
  <c r="H7" i="28"/>
  <c r="I7" i="28"/>
  <c r="J7" i="28"/>
  <c r="K7" i="28"/>
  <c r="L7" i="28"/>
  <c r="M7" i="28"/>
  <c r="N7" i="28"/>
  <c r="O7" i="28"/>
  <c r="G8" i="28"/>
  <c r="H8" i="28"/>
  <c r="I8" i="28"/>
  <c r="J8" i="28"/>
  <c r="K8" i="28"/>
  <c r="L8" i="28"/>
  <c r="M8" i="28"/>
  <c r="N8" i="28"/>
  <c r="O8" i="28"/>
  <c r="G9" i="28"/>
  <c r="H9" i="28"/>
  <c r="I9" i="28"/>
  <c r="J9" i="28"/>
  <c r="K9" i="28"/>
  <c r="L9" i="28"/>
  <c r="M9" i="28"/>
  <c r="N9" i="28"/>
  <c r="O9" i="28"/>
  <c r="G10" i="28"/>
  <c r="H10" i="28"/>
  <c r="I10" i="28"/>
  <c r="J10" i="28"/>
  <c r="F10" i="28"/>
  <c r="R10" i="28" s="1"/>
  <c r="K10" i="28"/>
  <c r="L10" i="28"/>
  <c r="M10" i="28"/>
  <c r="N10" i="28"/>
  <c r="O10" i="28"/>
  <c r="G11" i="28"/>
  <c r="H11" i="28"/>
  <c r="I11" i="28"/>
  <c r="J11" i="28"/>
  <c r="K11" i="28"/>
  <c r="L11" i="28"/>
  <c r="M11" i="28"/>
  <c r="N11" i="28"/>
  <c r="O11" i="28"/>
  <c r="F11" i="28"/>
  <c r="E11" i="28"/>
  <c r="S11" i="28" s="1"/>
  <c r="E10" i="28"/>
  <c r="F9" i="28"/>
  <c r="F8" i="28"/>
  <c r="F7" i="28"/>
  <c r="F6" i="28"/>
  <c r="E8" i="28"/>
  <c r="E9" i="28"/>
  <c r="E7" i="28"/>
  <c r="E6" i="28"/>
  <c r="P12" i="26"/>
  <c r="P11" i="26"/>
  <c r="P10" i="26"/>
  <c r="P9" i="26"/>
  <c r="P8" i="26"/>
  <c r="P7" i="26"/>
  <c r="P6" i="26"/>
  <c r="G6" i="26"/>
  <c r="H6" i="26"/>
  <c r="I6" i="26"/>
  <c r="J6" i="26"/>
  <c r="K6" i="26"/>
  <c r="L6" i="26"/>
  <c r="M6" i="26"/>
  <c r="N6" i="26"/>
  <c r="O6" i="26"/>
  <c r="G7" i="26"/>
  <c r="H7" i="26"/>
  <c r="I7" i="26"/>
  <c r="J7" i="26"/>
  <c r="K7" i="26"/>
  <c r="L7" i="26"/>
  <c r="M7" i="26"/>
  <c r="N7" i="26"/>
  <c r="O7" i="26"/>
  <c r="G8" i="26"/>
  <c r="H8" i="26"/>
  <c r="I8" i="26"/>
  <c r="J8" i="26"/>
  <c r="K8" i="26"/>
  <c r="L8" i="26"/>
  <c r="M8" i="26"/>
  <c r="N8" i="26"/>
  <c r="O8" i="26"/>
  <c r="G9" i="26"/>
  <c r="H9" i="26"/>
  <c r="I9" i="26"/>
  <c r="J9" i="26"/>
  <c r="K9" i="26"/>
  <c r="L9" i="26"/>
  <c r="M9" i="26"/>
  <c r="N9" i="26"/>
  <c r="O9" i="26"/>
  <c r="G10" i="26"/>
  <c r="H10" i="26"/>
  <c r="I10" i="26"/>
  <c r="J10" i="26"/>
  <c r="K10" i="26"/>
  <c r="L10" i="26"/>
  <c r="M10" i="26"/>
  <c r="N10" i="26"/>
  <c r="O10" i="26"/>
  <c r="G11" i="26"/>
  <c r="H11" i="26"/>
  <c r="I11" i="26"/>
  <c r="J11" i="26"/>
  <c r="K11" i="26"/>
  <c r="L11" i="26"/>
  <c r="M11" i="26"/>
  <c r="N11" i="26"/>
  <c r="O11" i="26"/>
  <c r="G12" i="26"/>
  <c r="H12" i="26"/>
  <c r="I12" i="26"/>
  <c r="J12" i="26"/>
  <c r="K12" i="26"/>
  <c r="L12" i="26"/>
  <c r="M12" i="26"/>
  <c r="N12" i="26"/>
  <c r="O12" i="26"/>
  <c r="F12" i="26"/>
  <c r="F11" i="26"/>
  <c r="Q11" i="26" s="1"/>
  <c r="F10" i="26"/>
  <c r="F9" i="26"/>
  <c r="F8" i="26"/>
  <c r="F7" i="26"/>
  <c r="F6" i="26"/>
  <c r="E8" i="26"/>
  <c r="E9" i="26"/>
  <c r="E10" i="26"/>
  <c r="E11" i="26"/>
  <c r="E12" i="26"/>
  <c r="E7" i="26"/>
  <c r="E6" i="26"/>
  <c r="P11" i="24"/>
  <c r="P10" i="24"/>
  <c r="P9" i="24"/>
  <c r="P8" i="24"/>
  <c r="P7" i="24"/>
  <c r="P6" i="24"/>
  <c r="G6" i="24"/>
  <c r="H6" i="24"/>
  <c r="I6" i="24"/>
  <c r="J6" i="24"/>
  <c r="K6" i="24"/>
  <c r="L6" i="24"/>
  <c r="M6" i="24"/>
  <c r="N6" i="24"/>
  <c r="O6" i="24"/>
  <c r="G7" i="24"/>
  <c r="H7" i="24"/>
  <c r="I7" i="24"/>
  <c r="J7" i="24"/>
  <c r="K7" i="24"/>
  <c r="L7" i="24"/>
  <c r="M7" i="24"/>
  <c r="N7" i="24"/>
  <c r="O7" i="24"/>
  <c r="G8" i="24"/>
  <c r="H8" i="24"/>
  <c r="I8" i="24"/>
  <c r="J8" i="24"/>
  <c r="K8" i="24"/>
  <c r="L8" i="24"/>
  <c r="M8" i="24"/>
  <c r="N8" i="24"/>
  <c r="O8" i="24"/>
  <c r="G9" i="24"/>
  <c r="H9" i="24"/>
  <c r="I9" i="24"/>
  <c r="J9" i="24"/>
  <c r="K9" i="24"/>
  <c r="L9" i="24"/>
  <c r="M9" i="24"/>
  <c r="N9" i="24"/>
  <c r="O9" i="24"/>
  <c r="G10" i="24"/>
  <c r="Q10" i="24" s="1"/>
  <c r="H10" i="24"/>
  <c r="I10" i="24"/>
  <c r="J10" i="24"/>
  <c r="K10" i="24"/>
  <c r="L10" i="24"/>
  <c r="M10" i="24"/>
  <c r="N10" i="24"/>
  <c r="O10" i="24"/>
  <c r="G11" i="24"/>
  <c r="H11" i="24"/>
  <c r="I11" i="24"/>
  <c r="J11" i="24"/>
  <c r="K11" i="24"/>
  <c r="L11" i="24"/>
  <c r="M11" i="24"/>
  <c r="N11" i="24"/>
  <c r="O11" i="24"/>
  <c r="F11" i="24"/>
  <c r="F10" i="24"/>
  <c r="F9" i="24"/>
  <c r="F8" i="24"/>
  <c r="F7" i="24"/>
  <c r="F6" i="24"/>
  <c r="E11" i="24"/>
  <c r="R11" i="24" s="1"/>
  <c r="E10" i="24"/>
  <c r="E9" i="24"/>
  <c r="E8" i="24"/>
  <c r="E7" i="24"/>
  <c r="E6" i="24"/>
  <c r="Q11" i="22"/>
  <c r="R11" i="23"/>
  <c r="R10" i="23"/>
  <c r="R9" i="23"/>
  <c r="R8" i="23"/>
  <c r="R7" i="23"/>
  <c r="R6" i="23"/>
  <c r="V6" i="23"/>
  <c r="V7" i="23"/>
  <c r="V8" i="23"/>
  <c r="V9" i="23"/>
  <c r="V10" i="23"/>
  <c r="V11" i="23"/>
  <c r="T7" i="23"/>
  <c r="T8" i="23"/>
  <c r="T9" i="23"/>
  <c r="T10" i="23"/>
  <c r="T11" i="23"/>
  <c r="T6" i="23"/>
  <c r="S12" i="4"/>
  <c r="R12" i="4"/>
  <c r="Q12" i="4"/>
  <c r="S11" i="4"/>
  <c r="R11" i="4"/>
  <c r="Q11" i="4"/>
  <c r="S10" i="4"/>
  <c r="R10" i="4"/>
  <c r="Q10" i="4"/>
  <c r="B1" i="4"/>
  <c r="S12" i="20"/>
  <c r="R12" i="20"/>
  <c r="Q12" i="20"/>
  <c r="S11" i="20"/>
  <c r="R11" i="20"/>
  <c r="Q11" i="20"/>
  <c r="S10" i="20"/>
  <c r="R10" i="20"/>
  <c r="Q10" i="20"/>
  <c r="B1" i="20"/>
  <c r="A1" i="28"/>
  <c r="S12" i="21"/>
  <c r="R12" i="21"/>
  <c r="Q12" i="21"/>
  <c r="S11" i="21"/>
  <c r="R11" i="21"/>
  <c r="Q11" i="21"/>
  <c r="S10" i="21"/>
  <c r="R10" i="21"/>
  <c r="Q10" i="21"/>
  <c r="B1" i="21"/>
  <c r="B1" i="26"/>
  <c r="S13" i="11"/>
  <c r="R13" i="11"/>
  <c r="Q13" i="11"/>
  <c r="S12" i="11"/>
  <c r="R12" i="11"/>
  <c r="Q12" i="11"/>
  <c r="S11" i="11"/>
  <c r="R11" i="11"/>
  <c r="Q11" i="11"/>
  <c r="B1" i="11"/>
  <c r="K12" i="10"/>
  <c r="J12" i="10"/>
  <c r="I12" i="10"/>
  <c r="K11" i="10"/>
  <c r="J11" i="10"/>
  <c r="I11" i="10"/>
  <c r="K10" i="10"/>
  <c r="J10" i="10"/>
  <c r="I10" i="10"/>
  <c r="B1" i="10"/>
  <c r="K12" i="9"/>
  <c r="J12" i="9"/>
  <c r="I12" i="9"/>
  <c r="K11" i="9"/>
  <c r="J11" i="9"/>
  <c r="I11" i="9"/>
  <c r="K10" i="9"/>
  <c r="J10" i="9"/>
  <c r="I10" i="9"/>
  <c r="B1" i="9"/>
  <c r="B1" i="24"/>
  <c r="S11" i="8"/>
  <c r="R11" i="8"/>
  <c r="Q11" i="8"/>
  <c r="S10" i="8"/>
  <c r="R10" i="8"/>
  <c r="Q10" i="8"/>
  <c r="B1" i="8"/>
  <c r="N11" i="7"/>
  <c r="M11" i="7"/>
  <c r="L11" i="7"/>
  <c r="N10" i="7"/>
  <c r="M10" i="7"/>
  <c r="L10" i="7"/>
  <c r="B1" i="7"/>
  <c r="N11" i="6"/>
  <c r="M11" i="6"/>
  <c r="L11" i="6"/>
  <c r="N10" i="6"/>
  <c r="M10" i="6"/>
  <c r="L10" i="6"/>
  <c r="B1" i="6"/>
  <c r="S11" i="19"/>
  <c r="R11" i="19"/>
  <c r="Q11" i="19"/>
  <c r="S10" i="19"/>
  <c r="R10" i="19"/>
  <c r="Q10" i="19"/>
  <c r="B1" i="19"/>
  <c r="K11" i="18"/>
  <c r="J11" i="18"/>
  <c r="I11" i="18"/>
  <c r="K10" i="18"/>
  <c r="J10" i="18"/>
  <c r="I10" i="18"/>
  <c r="B1" i="18"/>
  <c r="K11" i="17"/>
  <c r="J11" i="17"/>
  <c r="I11" i="17"/>
  <c r="K10" i="17"/>
  <c r="J10" i="17"/>
  <c r="I10" i="17"/>
  <c r="B1" i="17"/>
  <c r="K12" i="16"/>
  <c r="J12" i="16"/>
  <c r="I12" i="16"/>
  <c r="K11" i="16"/>
  <c r="J11" i="16"/>
  <c r="I11" i="16"/>
  <c r="K10" i="16"/>
  <c r="J10" i="16"/>
  <c r="I10" i="16"/>
  <c r="B1" i="16"/>
  <c r="K12" i="15"/>
  <c r="J12" i="15"/>
  <c r="I12" i="15"/>
  <c r="K11" i="15"/>
  <c r="J11" i="15"/>
  <c r="I11" i="15"/>
  <c r="K10" i="15"/>
  <c r="J10" i="15"/>
  <c r="I10" i="15"/>
  <c r="B1" i="15"/>
  <c r="B1" i="23"/>
  <c r="B1" i="22"/>
  <c r="S11" i="14"/>
  <c r="R11" i="14"/>
  <c r="Q11" i="14"/>
  <c r="R10" i="14"/>
  <c r="Q10" i="14"/>
  <c r="B1" i="14"/>
  <c r="N11" i="13"/>
  <c r="M11" i="13"/>
  <c r="L11" i="13"/>
  <c r="N10" i="13"/>
  <c r="M10" i="13"/>
  <c r="L10" i="13"/>
  <c r="B1" i="13"/>
  <c r="N11" i="12"/>
  <c r="M11" i="12"/>
  <c r="L11" i="12"/>
  <c r="N10" i="12"/>
  <c r="M10" i="12"/>
  <c r="L10" i="12"/>
  <c r="B1" i="12"/>
  <c r="S11" i="5"/>
  <c r="R11" i="5"/>
  <c r="Q11" i="5"/>
  <c r="S10" i="5"/>
  <c r="R10" i="5"/>
  <c r="Q10" i="5"/>
  <c r="B1" i="5"/>
  <c r="K11" i="3"/>
  <c r="J11" i="3"/>
  <c r="I11" i="3"/>
  <c r="K10" i="3"/>
  <c r="J10" i="3"/>
  <c r="I10" i="3"/>
  <c r="B1" i="3"/>
  <c r="K11" i="2"/>
  <c r="J11" i="2"/>
  <c r="I11" i="2"/>
  <c r="K10" i="2"/>
  <c r="J10" i="2"/>
  <c r="I10" i="2"/>
  <c r="R11" i="22"/>
  <c r="R10" i="22"/>
  <c r="S10" i="22"/>
  <c r="Q10" i="22"/>
  <c r="S11" i="22"/>
  <c r="R11" i="26" l="1"/>
  <c r="S11" i="26"/>
  <c r="R10" i="24"/>
  <c r="Q11" i="28"/>
  <c r="R11" i="28"/>
  <c r="S10" i="24"/>
  <c r="S10" i="28"/>
  <c r="S12" i="26"/>
  <c r="Q10" i="28"/>
  <c r="Q11" i="24"/>
  <c r="R12" i="26"/>
  <c r="Q12" i="26"/>
  <c r="S11" i="24"/>
</calcChain>
</file>

<file path=xl/sharedStrings.xml><?xml version="1.0" encoding="utf-8"?>
<sst xmlns="http://schemas.openxmlformats.org/spreadsheetml/2006/main" count="11129" uniqueCount="1038">
  <si>
    <t>様式２</t>
    <rPh sb="0" eb="2">
      <t>ヨウシキ</t>
    </rPh>
    <phoneticPr fontId="3"/>
  </si>
  <si>
    <t>番号</t>
    <rPh sb="0" eb="2">
      <t>バンゴウ</t>
    </rPh>
    <phoneticPr fontId="3"/>
  </si>
  <si>
    <t>水質検査実施地点名称</t>
    <rPh sb="0" eb="2">
      <t>スイシツ</t>
    </rPh>
    <rPh sb="2" eb="4">
      <t>ケンサ</t>
    </rPh>
    <rPh sb="4" eb="6">
      <t>ジッシ</t>
    </rPh>
    <rPh sb="6" eb="8">
      <t>チテン</t>
    </rPh>
    <rPh sb="8" eb="10">
      <t>メイショウ</t>
    </rPh>
    <phoneticPr fontId="3"/>
  </si>
  <si>
    <t>採水区分</t>
    <rPh sb="0" eb="2">
      <t>サイスイ</t>
    </rPh>
    <rPh sb="2" eb="4">
      <t>クブン</t>
    </rPh>
    <phoneticPr fontId="3"/>
  </si>
  <si>
    <t>環境</t>
    <rPh sb="0" eb="2">
      <t>カンキョウ</t>
    </rPh>
    <phoneticPr fontId="3"/>
  </si>
  <si>
    <t>羽黒川(水窪ダム)</t>
    <rPh sb="0" eb="2">
      <t>ハグロ</t>
    </rPh>
    <rPh sb="2" eb="3">
      <t>ガワ</t>
    </rPh>
    <rPh sb="4" eb="6">
      <t>ミズクボ</t>
    </rPh>
    <phoneticPr fontId="3"/>
  </si>
  <si>
    <t>試料採取時の
記録事項</t>
    <rPh sb="0" eb="2">
      <t>シリョウ</t>
    </rPh>
    <rPh sb="2" eb="4">
      <t>サイシュ</t>
    </rPh>
    <rPh sb="4" eb="5">
      <t>ジ</t>
    </rPh>
    <rPh sb="7" eb="9">
      <t>キロク</t>
    </rPh>
    <rPh sb="9" eb="11">
      <t>ジコウ</t>
    </rPh>
    <phoneticPr fontId="3"/>
  </si>
  <si>
    <t>採  水  月  日</t>
    <rPh sb="0" eb="1">
      <t>サイ</t>
    </rPh>
    <rPh sb="3" eb="4">
      <t>ミズ</t>
    </rPh>
    <rPh sb="6" eb="7">
      <t>ツキ</t>
    </rPh>
    <rPh sb="9" eb="10">
      <t>ヒ</t>
    </rPh>
    <phoneticPr fontId="2"/>
  </si>
  <si>
    <t>最 高</t>
    <rPh sb="0" eb="1">
      <t>サイ</t>
    </rPh>
    <rPh sb="2" eb="3">
      <t>タカ</t>
    </rPh>
    <phoneticPr fontId="2"/>
  </si>
  <si>
    <t>最 低</t>
    <rPh sb="0" eb="1">
      <t>サイ</t>
    </rPh>
    <rPh sb="2" eb="3">
      <t>テイ</t>
    </rPh>
    <phoneticPr fontId="2"/>
  </si>
  <si>
    <t>平 均</t>
    <rPh sb="0" eb="1">
      <t>ヒラ</t>
    </rPh>
    <rPh sb="2" eb="3">
      <t>ヒトシ</t>
    </rPh>
    <phoneticPr fontId="2"/>
  </si>
  <si>
    <t>備　　考</t>
    <rPh sb="0" eb="1">
      <t>ビ</t>
    </rPh>
    <rPh sb="3" eb="4">
      <t>コウ</t>
    </rPh>
    <phoneticPr fontId="3"/>
  </si>
  <si>
    <t>採  水  時　刻</t>
    <rPh sb="0" eb="1">
      <t>サイ</t>
    </rPh>
    <rPh sb="3" eb="4">
      <t>ミズ</t>
    </rPh>
    <rPh sb="6" eb="7">
      <t>トキ</t>
    </rPh>
    <rPh sb="8" eb="9">
      <t>コク</t>
    </rPh>
    <phoneticPr fontId="2"/>
  </si>
  <si>
    <t>天  候（前日）</t>
    <rPh sb="0" eb="1">
      <t>テン</t>
    </rPh>
    <rPh sb="3" eb="4">
      <t>コウ</t>
    </rPh>
    <rPh sb="5" eb="7">
      <t>ゼンジツ</t>
    </rPh>
    <phoneticPr fontId="2"/>
  </si>
  <si>
    <t>天  候（当日）</t>
    <rPh sb="0" eb="1">
      <t>テン</t>
    </rPh>
    <rPh sb="3" eb="4">
      <t>コウ</t>
    </rPh>
    <rPh sb="5" eb="7">
      <t>トウジツ</t>
    </rPh>
    <phoneticPr fontId="2"/>
  </si>
  <si>
    <t>気   温 （℃）</t>
    <rPh sb="0" eb="1">
      <t>キ</t>
    </rPh>
    <rPh sb="4" eb="5">
      <t>アツシ</t>
    </rPh>
    <phoneticPr fontId="2"/>
  </si>
  <si>
    <t>水　 温 （℃）</t>
    <rPh sb="0" eb="1">
      <t>ミズ</t>
    </rPh>
    <rPh sb="3" eb="4">
      <t>アツシ</t>
    </rPh>
    <phoneticPr fontId="2"/>
  </si>
  <si>
    <t>水 質 基 準 項 目</t>
    <rPh sb="0" eb="1">
      <t>ミズ</t>
    </rPh>
    <rPh sb="2" eb="3">
      <t>シツ</t>
    </rPh>
    <rPh sb="4" eb="5">
      <t>モト</t>
    </rPh>
    <rPh sb="6" eb="7">
      <t>ジュン</t>
    </rPh>
    <rPh sb="8" eb="9">
      <t>コウ</t>
    </rPh>
    <rPh sb="10" eb="11">
      <t>メ</t>
    </rPh>
    <phoneticPr fontId="3"/>
  </si>
  <si>
    <t>単位</t>
    <rPh sb="0" eb="2">
      <t>タンイ</t>
    </rPh>
    <phoneticPr fontId="3"/>
  </si>
  <si>
    <t>一般細菌</t>
    <rPh sb="0" eb="2">
      <t>イッパン</t>
    </rPh>
    <rPh sb="2" eb="4">
      <t>サイキン</t>
    </rPh>
    <phoneticPr fontId="3"/>
  </si>
  <si>
    <t>個/mL</t>
    <rPh sb="0" eb="1">
      <t>コ</t>
    </rPh>
    <phoneticPr fontId="3"/>
  </si>
  <si>
    <t>病原微生物</t>
    <rPh sb="0" eb="2">
      <t>ビョウゲン</t>
    </rPh>
    <rPh sb="2" eb="5">
      <t>ビセイブツ</t>
    </rPh>
    <phoneticPr fontId="3"/>
  </si>
  <si>
    <t>大腸菌</t>
    <rPh sb="0" eb="3">
      <t>ダイチョウキン</t>
    </rPh>
    <phoneticPr fontId="3"/>
  </si>
  <si>
    <t>-</t>
    <phoneticPr fontId="3"/>
  </si>
  <si>
    <t>-</t>
  </si>
  <si>
    <t>カドミウム及びその化合物</t>
    <rPh sb="5" eb="6">
      <t>オヨ</t>
    </rPh>
    <rPh sb="9" eb="12">
      <t>カゴウブツ</t>
    </rPh>
    <phoneticPr fontId="3"/>
  </si>
  <si>
    <t>mg/L</t>
    <phoneticPr fontId="3"/>
  </si>
  <si>
    <t>金属類</t>
    <rPh sb="0" eb="3">
      <t>キンゾクルイ</t>
    </rPh>
    <phoneticPr fontId="3"/>
  </si>
  <si>
    <t>水銀及びその化合物</t>
    <rPh sb="0" eb="2">
      <t>スイギン</t>
    </rPh>
    <rPh sb="2" eb="3">
      <t>オヨ</t>
    </rPh>
    <rPh sb="6" eb="9">
      <t>カゴウブツ</t>
    </rPh>
    <phoneticPr fontId="3"/>
  </si>
  <si>
    <t>mg/L</t>
    <phoneticPr fontId="3"/>
  </si>
  <si>
    <t>セレン及びその化合物</t>
    <rPh sb="3" eb="4">
      <t>オヨ</t>
    </rPh>
    <rPh sb="7" eb="10">
      <t>カゴウブツ</t>
    </rPh>
    <phoneticPr fontId="3"/>
  </si>
  <si>
    <t>鉛及びその化合物</t>
    <rPh sb="0" eb="1">
      <t>ナマリ</t>
    </rPh>
    <rPh sb="1" eb="2">
      <t>オヨ</t>
    </rPh>
    <rPh sb="5" eb="8">
      <t>カゴウブツ</t>
    </rPh>
    <phoneticPr fontId="3"/>
  </si>
  <si>
    <t>mg/L</t>
    <phoneticPr fontId="3"/>
  </si>
  <si>
    <t>ヒ素及びその化合物</t>
    <rPh sb="1" eb="2">
      <t>ソ</t>
    </rPh>
    <rPh sb="2" eb="3">
      <t>オヨ</t>
    </rPh>
    <rPh sb="6" eb="9">
      <t>カゴウブツ</t>
    </rPh>
    <phoneticPr fontId="3"/>
  </si>
  <si>
    <t>mg/L</t>
    <phoneticPr fontId="3"/>
  </si>
  <si>
    <t>六価クロム化合物</t>
    <rPh sb="0" eb="2">
      <t>ロッカ</t>
    </rPh>
    <rPh sb="5" eb="8">
      <t>カゴウブツ</t>
    </rPh>
    <phoneticPr fontId="3"/>
  </si>
  <si>
    <t>シアン化物イオン及び塩化シアン</t>
    <rPh sb="3" eb="4">
      <t>カ</t>
    </rPh>
    <rPh sb="4" eb="5">
      <t>ブツ</t>
    </rPh>
    <rPh sb="8" eb="9">
      <t>オヨ</t>
    </rPh>
    <rPh sb="10" eb="12">
      <t>エンカ</t>
    </rPh>
    <phoneticPr fontId="3"/>
  </si>
  <si>
    <t>mg/L</t>
    <phoneticPr fontId="3"/>
  </si>
  <si>
    <t>消毒副生成物</t>
    <rPh sb="0" eb="2">
      <t>ショウドク</t>
    </rPh>
    <rPh sb="2" eb="3">
      <t>フク</t>
    </rPh>
    <rPh sb="3" eb="6">
      <t>セイセイブツ</t>
    </rPh>
    <phoneticPr fontId="3"/>
  </si>
  <si>
    <t>硝酸態窒素及び亜硝酸態窒素</t>
    <rPh sb="0" eb="2">
      <t>ショウサン</t>
    </rPh>
    <rPh sb="2" eb="3">
      <t>タイ</t>
    </rPh>
    <rPh sb="3" eb="5">
      <t>チッソ</t>
    </rPh>
    <rPh sb="5" eb="6">
      <t>オヨ</t>
    </rPh>
    <rPh sb="7" eb="8">
      <t>ア</t>
    </rPh>
    <rPh sb="8" eb="10">
      <t>ショウサン</t>
    </rPh>
    <rPh sb="10" eb="11">
      <t>タイ</t>
    </rPh>
    <rPh sb="11" eb="13">
      <t>チッソ</t>
    </rPh>
    <phoneticPr fontId="3"/>
  </si>
  <si>
    <t>mg/L</t>
    <phoneticPr fontId="3"/>
  </si>
  <si>
    <t>無機物</t>
    <rPh sb="0" eb="3">
      <t>ムキブツ</t>
    </rPh>
    <phoneticPr fontId="3"/>
  </si>
  <si>
    <t>フッ素及びその化合物</t>
    <rPh sb="2" eb="3">
      <t>ソ</t>
    </rPh>
    <rPh sb="3" eb="4">
      <t>オヨ</t>
    </rPh>
    <rPh sb="7" eb="10">
      <t>カゴウブツ</t>
    </rPh>
    <phoneticPr fontId="3"/>
  </si>
  <si>
    <t>ホウ素及びその化合物</t>
    <rPh sb="2" eb="3">
      <t>ソ</t>
    </rPh>
    <rPh sb="3" eb="4">
      <t>オヨ</t>
    </rPh>
    <rPh sb="7" eb="10">
      <t>カゴウブツ</t>
    </rPh>
    <phoneticPr fontId="3"/>
  </si>
  <si>
    <t>四塩化炭素</t>
    <rPh sb="0" eb="1">
      <t>シ</t>
    </rPh>
    <rPh sb="1" eb="3">
      <t>エンカ</t>
    </rPh>
    <rPh sb="3" eb="5">
      <t>タンソ</t>
    </rPh>
    <phoneticPr fontId="3"/>
  </si>
  <si>
    <t>mg/L</t>
    <phoneticPr fontId="3"/>
  </si>
  <si>
    <t>有機物</t>
    <rPh sb="0" eb="3">
      <t>ユウキブツ</t>
    </rPh>
    <phoneticPr fontId="3"/>
  </si>
  <si>
    <t>1,4-ジオキサン</t>
    <phoneticPr fontId="3"/>
  </si>
  <si>
    <t>mg/L</t>
    <phoneticPr fontId="3"/>
  </si>
  <si>
    <t>ジクロロメタン</t>
    <phoneticPr fontId="3"/>
  </si>
  <si>
    <t>テトラクロロエチレン</t>
    <phoneticPr fontId="3"/>
  </si>
  <si>
    <t>トリクロロエチレン</t>
    <phoneticPr fontId="3"/>
  </si>
  <si>
    <t>ベンゼン</t>
    <phoneticPr fontId="3"/>
  </si>
  <si>
    <t>塩素酸</t>
    <rPh sb="0" eb="2">
      <t>エンソ</t>
    </rPh>
    <rPh sb="2" eb="3">
      <t>サン</t>
    </rPh>
    <phoneticPr fontId="3"/>
  </si>
  <si>
    <t>mg/L</t>
    <phoneticPr fontId="3"/>
  </si>
  <si>
    <t>-</t>
    <phoneticPr fontId="3"/>
  </si>
  <si>
    <t>クロロ酢酸</t>
    <rPh sb="3" eb="5">
      <t>サクサン</t>
    </rPh>
    <phoneticPr fontId="3"/>
  </si>
  <si>
    <t>mg/L</t>
    <phoneticPr fontId="3"/>
  </si>
  <si>
    <t>-</t>
    <phoneticPr fontId="3"/>
  </si>
  <si>
    <t>クロロホルム</t>
    <phoneticPr fontId="3"/>
  </si>
  <si>
    <t>ジクロロ酢酸</t>
    <rPh sb="4" eb="6">
      <t>サクサン</t>
    </rPh>
    <phoneticPr fontId="3"/>
  </si>
  <si>
    <t>ジブロモクロロメタン</t>
    <phoneticPr fontId="3"/>
  </si>
  <si>
    <t>臭素酸</t>
    <rPh sb="0" eb="2">
      <t>シュウソ</t>
    </rPh>
    <rPh sb="2" eb="3">
      <t>サン</t>
    </rPh>
    <phoneticPr fontId="3"/>
  </si>
  <si>
    <t>総トリハロメタン</t>
    <rPh sb="0" eb="1">
      <t>ソウ</t>
    </rPh>
    <phoneticPr fontId="3"/>
  </si>
  <si>
    <t>トリクロロ酢酸</t>
    <rPh sb="5" eb="7">
      <t>サクサン</t>
    </rPh>
    <phoneticPr fontId="3"/>
  </si>
  <si>
    <t>ブロモジクロロメタン</t>
    <phoneticPr fontId="3"/>
  </si>
  <si>
    <t>ブロモホルム</t>
    <phoneticPr fontId="3"/>
  </si>
  <si>
    <t>ホルムアルデヒド</t>
    <phoneticPr fontId="3"/>
  </si>
  <si>
    <t>亜鉛及びその化合物</t>
    <rPh sb="0" eb="2">
      <t>アエン</t>
    </rPh>
    <rPh sb="2" eb="3">
      <t>オヨ</t>
    </rPh>
    <rPh sb="6" eb="9">
      <t>カゴウブツ</t>
    </rPh>
    <phoneticPr fontId="3"/>
  </si>
  <si>
    <t>アルミニウム及びその化合物</t>
    <rPh sb="6" eb="7">
      <t>オヨ</t>
    </rPh>
    <rPh sb="10" eb="13">
      <t>カゴウブツ</t>
    </rPh>
    <phoneticPr fontId="3"/>
  </si>
  <si>
    <t>鉄及びその化合物</t>
    <rPh sb="0" eb="1">
      <t>テツ</t>
    </rPh>
    <rPh sb="1" eb="2">
      <t>オヨ</t>
    </rPh>
    <rPh sb="5" eb="8">
      <t>カゴウブツ</t>
    </rPh>
    <phoneticPr fontId="3"/>
  </si>
  <si>
    <t>mg/L</t>
    <phoneticPr fontId="3"/>
  </si>
  <si>
    <t>銅及びその化合物</t>
    <rPh sb="0" eb="1">
      <t>ドウ</t>
    </rPh>
    <rPh sb="1" eb="2">
      <t>オヨ</t>
    </rPh>
    <rPh sb="5" eb="8">
      <t>カゴウブツ</t>
    </rPh>
    <phoneticPr fontId="3"/>
  </si>
  <si>
    <t>-</t>
    <phoneticPr fontId="3"/>
  </si>
  <si>
    <t>ナトリウム及びその化合物</t>
    <rPh sb="5" eb="6">
      <t>オヨ</t>
    </rPh>
    <rPh sb="9" eb="12">
      <t>カゴウブツ</t>
    </rPh>
    <phoneticPr fontId="3"/>
  </si>
  <si>
    <t>マンガン及びその化合物</t>
    <rPh sb="4" eb="5">
      <t>オヨ</t>
    </rPh>
    <rPh sb="8" eb="11">
      <t>カゴウブツ</t>
    </rPh>
    <phoneticPr fontId="3"/>
  </si>
  <si>
    <t>塩化物イオン</t>
    <rPh sb="0" eb="3">
      <t>エンカブツ</t>
    </rPh>
    <phoneticPr fontId="3"/>
  </si>
  <si>
    <t>その他</t>
    <rPh sb="2" eb="3">
      <t>タ</t>
    </rPh>
    <phoneticPr fontId="3"/>
  </si>
  <si>
    <t>蒸発残留物</t>
    <rPh sb="0" eb="2">
      <t>ジョウハツ</t>
    </rPh>
    <rPh sb="2" eb="5">
      <t>ザンリュウブツ</t>
    </rPh>
    <phoneticPr fontId="3"/>
  </si>
  <si>
    <t>陰イオン界面活性剤</t>
    <rPh sb="0" eb="1">
      <t>イン</t>
    </rPh>
    <rPh sb="4" eb="6">
      <t>カイメン</t>
    </rPh>
    <rPh sb="6" eb="9">
      <t>カッセイザイ</t>
    </rPh>
    <phoneticPr fontId="3"/>
  </si>
  <si>
    <t>ジェオスミン</t>
    <phoneticPr fontId="3"/>
  </si>
  <si>
    <t>2-メチルイソボルネオール</t>
    <phoneticPr fontId="3"/>
  </si>
  <si>
    <t>非イオン界面活性剤</t>
    <rPh sb="0" eb="1">
      <t>ヒ</t>
    </rPh>
    <rPh sb="4" eb="6">
      <t>カイメン</t>
    </rPh>
    <rPh sb="6" eb="9">
      <t>カッセイザイ</t>
    </rPh>
    <phoneticPr fontId="3"/>
  </si>
  <si>
    <t>mg/L</t>
    <phoneticPr fontId="3"/>
  </si>
  <si>
    <t>&lt;0.005</t>
  </si>
  <si>
    <t>フェノール類</t>
    <rPh sb="5" eb="6">
      <t>ルイ</t>
    </rPh>
    <phoneticPr fontId="3"/>
  </si>
  <si>
    <t>有機物（ＴＯＣ：全有機炭素）</t>
    <rPh sb="0" eb="3">
      <t>ユウキブツ</t>
    </rPh>
    <rPh sb="8" eb="9">
      <t>ゼン</t>
    </rPh>
    <rPh sb="9" eb="11">
      <t>ユウキ</t>
    </rPh>
    <rPh sb="11" eb="13">
      <t>タンソ</t>
    </rPh>
    <phoneticPr fontId="3"/>
  </si>
  <si>
    <t>ｐＨ値</t>
    <rPh sb="2" eb="3">
      <t>チ</t>
    </rPh>
    <phoneticPr fontId="3"/>
  </si>
  <si>
    <t>味</t>
    <rPh sb="0" eb="1">
      <t>アジ</t>
    </rPh>
    <phoneticPr fontId="3"/>
  </si>
  <si>
    <t>臭気</t>
    <rPh sb="0" eb="2">
      <t>シュウキ</t>
    </rPh>
    <phoneticPr fontId="3"/>
  </si>
  <si>
    <t>色度</t>
    <rPh sb="0" eb="2">
      <t>シキド</t>
    </rPh>
    <phoneticPr fontId="3"/>
  </si>
  <si>
    <t>度</t>
    <rPh sb="0" eb="1">
      <t>ド</t>
    </rPh>
    <phoneticPr fontId="3"/>
  </si>
  <si>
    <t>濁度</t>
    <rPh sb="0" eb="2">
      <t>ダクド</t>
    </rPh>
    <phoneticPr fontId="3"/>
  </si>
  <si>
    <t>そ　の　他　項　目</t>
    <rPh sb="4" eb="5">
      <t>タ</t>
    </rPh>
    <rPh sb="6" eb="7">
      <t>コウ</t>
    </rPh>
    <rPh sb="8" eb="9">
      <t>メ</t>
    </rPh>
    <phoneticPr fontId="3"/>
  </si>
  <si>
    <t>全窒素</t>
    <rPh sb="0" eb="1">
      <t>ゼン</t>
    </rPh>
    <rPh sb="1" eb="3">
      <t>チッソ</t>
    </rPh>
    <phoneticPr fontId="3"/>
  </si>
  <si>
    <t>全りん</t>
    <rPh sb="0" eb="1">
      <t>ゼン</t>
    </rPh>
    <phoneticPr fontId="3"/>
  </si>
  <si>
    <t>mg/L</t>
  </si>
  <si>
    <t>ＢＯＤ</t>
    <phoneticPr fontId="3"/>
  </si>
  <si>
    <t>ＣＯＤ</t>
    <phoneticPr fontId="3"/>
  </si>
  <si>
    <t>ＳＳ</t>
  </si>
  <si>
    <t>総アルカリ度</t>
    <rPh sb="0" eb="1">
      <t>ソウ</t>
    </rPh>
    <rPh sb="5" eb="6">
      <t>ド</t>
    </rPh>
    <phoneticPr fontId="3"/>
  </si>
  <si>
    <t>糞便性大腸菌群数</t>
    <rPh sb="0" eb="2">
      <t>フンベン</t>
    </rPh>
    <rPh sb="2" eb="3">
      <t>セイ</t>
    </rPh>
    <rPh sb="3" eb="6">
      <t>ダイチョウキン</t>
    </rPh>
    <rPh sb="6" eb="7">
      <t>グン</t>
    </rPh>
    <rPh sb="7" eb="8">
      <t>スウ</t>
    </rPh>
    <phoneticPr fontId="3"/>
  </si>
  <si>
    <t>個/100ml</t>
    <rPh sb="0" eb="1">
      <t>コ</t>
    </rPh>
    <phoneticPr fontId="3"/>
  </si>
  <si>
    <t>アンモニア態窒素</t>
  </si>
  <si>
    <t>リン酸イオン</t>
    <rPh sb="2" eb="3">
      <t>サン</t>
    </rPh>
    <phoneticPr fontId="3"/>
  </si>
  <si>
    <t>溶存酸素</t>
    <rPh sb="0" eb="4">
      <t>ヨウゾンサンソ</t>
    </rPh>
    <phoneticPr fontId="3"/>
  </si>
  <si>
    <t>検    査    機    関</t>
    <rPh sb="0" eb="1">
      <t>ケン</t>
    </rPh>
    <rPh sb="5" eb="6">
      <t>サ</t>
    </rPh>
    <rPh sb="10" eb="11">
      <t>キ</t>
    </rPh>
    <rPh sb="15" eb="16">
      <t>セキ</t>
    </rPh>
    <phoneticPr fontId="3"/>
  </si>
  <si>
    <t>※ 検査機関：１＝置賜電気水道事務所　２＝株式会社丹野</t>
    <rPh sb="20" eb="22">
      <t>カブシキ</t>
    </rPh>
    <rPh sb="22" eb="24">
      <t>ガイシャ</t>
    </rPh>
    <rPh sb="24" eb="26">
      <t>タンノ</t>
    </rPh>
    <phoneticPr fontId="3"/>
  </si>
  <si>
    <t>刈安川(水窪ダム)</t>
    <rPh sb="0" eb="1">
      <t>カリ</t>
    </rPh>
    <rPh sb="1" eb="2">
      <t>ヤス</t>
    </rPh>
    <rPh sb="2" eb="3">
      <t>ガワ</t>
    </rPh>
    <rPh sb="4" eb="6">
      <t>ミズクボ</t>
    </rPh>
    <phoneticPr fontId="3"/>
  </si>
  <si>
    <t>-</t>
    <rPh sb="0" eb="1">
      <t>スイケイゲンスイ</t>
    </rPh>
    <phoneticPr fontId="3"/>
  </si>
  <si>
    <t>&lt;0.0002</t>
  </si>
  <si>
    <t>&lt;0.00005</t>
  </si>
  <si>
    <t>水窪ダム(表層)</t>
    <rPh sb="0" eb="2">
      <t>ミズクボ</t>
    </rPh>
    <rPh sb="5" eb="7">
      <t>ヒョウソウ</t>
    </rPh>
    <phoneticPr fontId="3"/>
  </si>
  <si>
    <t>1,4-ジオキサン</t>
    <phoneticPr fontId="3"/>
  </si>
  <si>
    <t>mg/L</t>
    <phoneticPr fontId="3"/>
  </si>
  <si>
    <t>ジクロロメタン</t>
    <phoneticPr fontId="3"/>
  </si>
  <si>
    <t>テトラクロロエチレン</t>
    <phoneticPr fontId="3"/>
  </si>
  <si>
    <t>トリクロロエチレン</t>
    <phoneticPr fontId="3"/>
  </si>
  <si>
    <t>ベンゼン</t>
    <phoneticPr fontId="3"/>
  </si>
  <si>
    <t>mg/L</t>
    <phoneticPr fontId="3"/>
  </si>
  <si>
    <t>ジェオスミン</t>
    <phoneticPr fontId="3"/>
  </si>
  <si>
    <t>mg/L</t>
    <phoneticPr fontId="3"/>
  </si>
  <si>
    <t>2-メチルイソボルネオール</t>
    <phoneticPr fontId="3"/>
  </si>
  <si>
    <t>-</t>
    <phoneticPr fontId="3"/>
  </si>
  <si>
    <t>アンモニア態窒素</t>
    <rPh sb="5" eb="6">
      <t>タイ</t>
    </rPh>
    <rPh sb="6" eb="8">
      <t>チッソ</t>
    </rPh>
    <phoneticPr fontId="3"/>
  </si>
  <si>
    <t>mg/L</t>
    <phoneticPr fontId="3"/>
  </si>
  <si>
    <t>ＢＯＤ</t>
    <phoneticPr fontId="3"/>
  </si>
  <si>
    <t>mg/L</t>
    <phoneticPr fontId="3"/>
  </si>
  <si>
    <t>ＣＯＤ</t>
    <phoneticPr fontId="3"/>
  </si>
  <si>
    <t>ＵＶ吸光度</t>
    <rPh sb="2" eb="3">
      <t>キュウ</t>
    </rPh>
    <rPh sb="3" eb="5">
      <t>コウド</t>
    </rPh>
    <phoneticPr fontId="3"/>
  </si>
  <si>
    <t>Abs</t>
    <phoneticPr fontId="3"/>
  </si>
  <si>
    <t>ＳＳ</t>
    <phoneticPr fontId="3"/>
  </si>
  <si>
    <t>浸食性遊離炭酸</t>
    <rPh sb="0" eb="2">
      <t>シンショク</t>
    </rPh>
    <rPh sb="2" eb="3">
      <t>セイ</t>
    </rPh>
    <rPh sb="3" eb="5">
      <t>ユウリ</t>
    </rPh>
    <rPh sb="5" eb="7">
      <t>タンサン</t>
    </rPh>
    <phoneticPr fontId="3"/>
  </si>
  <si>
    <t>mg/L</t>
    <phoneticPr fontId="3"/>
  </si>
  <si>
    <t>トリハロメタン生成能</t>
    <rPh sb="7" eb="9">
      <t>セイセイ</t>
    </rPh>
    <rPh sb="9" eb="10">
      <t>ノウ</t>
    </rPh>
    <phoneticPr fontId="3"/>
  </si>
  <si>
    <t>個/100mL</t>
    <rPh sb="0" eb="1">
      <t>コ</t>
    </rPh>
    <phoneticPr fontId="3"/>
  </si>
  <si>
    <t>透明度</t>
    <rPh sb="0" eb="3">
      <t>トウメイド</t>
    </rPh>
    <phoneticPr fontId="3"/>
  </si>
  <si>
    <t>m</t>
    <phoneticPr fontId="3"/>
  </si>
  <si>
    <t>臭気強度(TON)</t>
    <rPh sb="0" eb="2">
      <t>シュウキ</t>
    </rPh>
    <rPh sb="2" eb="4">
      <t>キョウド</t>
    </rPh>
    <phoneticPr fontId="3"/>
  </si>
  <si>
    <t>電気伝導率</t>
    <rPh sb="0" eb="2">
      <t>デンキ</t>
    </rPh>
    <rPh sb="2" eb="5">
      <t>デンドウリツ</t>
    </rPh>
    <phoneticPr fontId="3"/>
  </si>
  <si>
    <t>μS/cm(25℃)</t>
    <phoneticPr fontId="3"/>
  </si>
  <si>
    <t>クロロフィルa</t>
    <phoneticPr fontId="3"/>
  </si>
  <si>
    <t>&lt;0.002</t>
  </si>
  <si>
    <t>水窪ダム(中層)</t>
    <rPh sb="0" eb="2">
      <t>ミズクボ</t>
    </rPh>
    <rPh sb="5" eb="7">
      <t>チュウソウ</t>
    </rPh>
    <phoneticPr fontId="3"/>
  </si>
  <si>
    <t>1,4-ジオキサン</t>
    <phoneticPr fontId="3"/>
  </si>
  <si>
    <t>mg/L</t>
    <phoneticPr fontId="3"/>
  </si>
  <si>
    <t>ジクロロメタン</t>
    <phoneticPr fontId="3"/>
  </si>
  <si>
    <t>テトラクロロエチレン</t>
    <phoneticPr fontId="3"/>
  </si>
  <si>
    <t>トリクロロエチレン</t>
    <phoneticPr fontId="3"/>
  </si>
  <si>
    <t>ベンゼン</t>
    <phoneticPr fontId="3"/>
  </si>
  <si>
    <t>mg/L</t>
    <phoneticPr fontId="3"/>
  </si>
  <si>
    <t>ジェオスミン</t>
    <phoneticPr fontId="3"/>
  </si>
  <si>
    <t>mg/L</t>
    <phoneticPr fontId="3"/>
  </si>
  <si>
    <t>2-メチルイソボルネオール</t>
    <phoneticPr fontId="3"/>
  </si>
  <si>
    <t>-</t>
    <phoneticPr fontId="3"/>
  </si>
  <si>
    <t>ＢＯＤ</t>
    <phoneticPr fontId="3"/>
  </si>
  <si>
    <t>mg/L</t>
    <phoneticPr fontId="3"/>
  </si>
  <si>
    <t>ＣＯＤ</t>
    <phoneticPr fontId="3"/>
  </si>
  <si>
    <t>mg/L</t>
    <phoneticPr fontId="3"/>
  </si>
  <si>
    <t>m</t>
    <phoneticPr fontId="3"/>
  </si>
  <si>
    <t>水窪ダム(下層)</t>
    <rPh sb="0" eb="2">
      <t>ミズクボ</t>
    </rPh>
    <rPh sb="5" eb="7">
      <t>カソウ</t>
    </rPh>
    <phoneticPr fontId="3"/>
  </si>
  <si>
    <t>試料採取時の
記録事項</t>
    <rPh sb="0" eb="4">
      <t>シリョウサイシュ</t>
    </rPh>
    <rPh sb="4" eb="5">
      <t>ジ</t>
    </rPh>
    <rPh sb="7" eb="9">
      <t>キロク</t>
    </rPh>
    <rPh sb="9" eb="11">
      <t>ジコウ</t>
    </rPh>
    <phoneticPr fontId="3"/>
  </si>
  <si>
    <t>ＢＯＤ</t>
    <phoneticPr fontId="3"/>
  </si>
  <si>
    <t>mg/L</t>
    <phoneticPr fontId="3"/>
  </si>
  <si>
    <t>ＣＯＤ</t>
    <phoneticPr fontId="3"/>
  </si>
  <si>
    <t>mg/L</t>
    <phoneticPr fontId="3"/>
  </si>
  <si>
    <t>m</t>
    <phoneticPr fontId="3"/>
  </si>
  <si>
    <t>原水</t>
    <rPh sb="0" eb="2">
      <t>ゲンスイ</t>
    </rPh>
    <phoneticPr fontId="3"/>
  </si>
  <si>
    <t>&lt;0.0003</t>
  </si>
  <si>
    <t>&lt;0.001</t>
  </si>
  <si>
    <t>&lt;0.000001</t>
  </si>
  <si>
    <t>&lt;0.0005</t>
  </si>
  <si>
    <t>処理工程水</t>
    <rPh sb="0" eb="2">
      <t>ショリ</t>
    </rPh>
    <rPh sb="2" eb="4">
      <t>コウテイ</t>
    </rPh>
    <rPh sb="4" eb="5">
      <t>スイ</t>
    </rPh>
    <phoneticPr fontId="3"/>
  </si>
  <si>
    <t>残留塩素(mg/l)</t>
    <rPh sb="0" eb="2">
      <t>ザンリュウ</t>
    </rPh>
    <rPh sb="2" eb="4">
      <t>エンソ</t>
    </rPh>
    <phoneticPr fontId="2"/>
  </si>
  <si>
    <t>基準値(mg/L)</t>
    <rPh sb="0" eb="3">
      <t>キジュンチ</t>
    </rPh>
    <phoneticPr fontId="3"/>
  </si>
  <si>
    <t xml:space="preserve"> 100個/mL以下</t>
    <rPh sb="4" eb="5">
      <t>コ</t>
    </rPh>
    <rPh sb="8" eb="10">
      <t>イカ</t>
    </rPh>
    <phoneticPr fontId="3"/>
  </si>
  <si>
    <t xml:space="preserve"> 検出されないこと</t>
    <rPh sb="1" eb="3">
      <t>ケンシュツ</t>
    </rPh>
    <phoneticPr fontId="3"/>
  </si>
  <si>
    <t xml:space="preserve"> 0.01 以下</t>
    <rPh sb="6" eb="8">
      <t>イカ</t>
    </rPh>
    <phoneticPr fontId="3"/>
  </si>
  <si>
    <t xml:space="preserve"> 10 以下</t>
    <rPh sb="4" eb="6">
      <t>イカ</t>
    </rPh>
    <phoneticPr fontId="3"/>
  </si>
  <si>
    <t xml:space="preserve"> 0.6 以下</t>
    <rPh sb="5" eb="7">
      <t>イカ</t>
    </rPh>
    <phoneticPr fontId="3"/>
  </si>
  <si>
    <t>&lt;0.06</t>
  </si>
  <si>
    <t xml:space="preserve"> 0.02 以下</t>
    <rPh sb="6" eb="8">
      <t>イカ</t>
    </rPh>
    <phoneticPr fontId="3"/>
  </si>
  <si>
    <t>クロロホルム</t>
    <phoneticPr fontId="3"/>
  </si>
  <si>
    <t xml:space="preserve"> 0.06 以下</t>
    <rPh sb="6" eb="8">
      <t>イカ</t>
    </rPh>
    <phoneticPr fontId="3"/>
  </si>
  <si>
    <t xml:space="preserve"> 0.04 以下</t>
    <rPh sb="6" eb="8">
      <t>イカ</t>
    </rPh>
    <phoneticPr fontId="3"/>
  </si>
  <si>
    <t>ジブロモクロロメタン</t>
    <phoneticPr fontId="3"/>
  </si>
  <si>
    <t xml:space="preserve"> 0.1 以下</t>
    <rPh sb="5" eb="7">
      <t>イカ</t>
    </rPh>
    <phoneticPr fontId="3"/>
  </si>
  <si>
    <t xml:space="preserve"> 0.2 以下</t>
    <rPh sb="5" eb="7">
      <t>イカ</t>
    </rPh>
    <phoneticPr fontId="3"/>
  </si>
  <si>
    <t>ブロモジクロロメタン</t>
    <phoneticPr fontId="3"/>
  </si>
  <si>
    <t xml:space="preserve"> 0.03 以下</t>
    <rPh sb="6" eb="8">
      <t>イカ</t>
    </rPh>
    <phoneticPr fontId="3"/>
  </si>
  <si>
    <t>ブロモホルム</t>
    <phoneticPr fontId="3"/>
  </si>
  <si>
    <t xml:space="preserve"> 0.09 以下</t>
    <rPh sb="6" eb="8">
      <t>イカ</t>
    </rPh>
    <phoneticPr fontId="3"/>
  </si>
  <si>
    <t>ホルムアルデヒド</t>
    <phoneticPr fontId="3"/>
  </si>
  <si>
    <t xml:space="preserve"> 0.08 以下</t>
    <rPh sb="6" eb="8">
      <t>イカ</t>
    </rPh>
    <phoneticPr fontId="3"/>
  </si>
  <si>
    <t>&lt;0.008</t>
  </si>
  <si>
    <t xml:space="preserve"> 0.3 以下</t>
    <rPh sb="5" eb="7">
      <t>イカ</t>
    </rPh>
    <phoneticPr fontId="3"/>
  </si>
  <si>
    <t xml:space="preserve"> 0.05 以下</t>
    <rPh sb="6" eb="8">
      <t>イカ</t>
    </rPh>
    <phoneticPr fontId="3"/>
  </si>
  <si>
    <t xml:space="preserve"> 200 以下</t>
    <rPh sb="5" eb="7">
      <t>イカ</t>
    </rPh>
    <phoneticPr fontId="3"/>
  </si>
  <si>
    <t xml:space="preserve"> 3 以下</t>
    <rPh sb="3" eb="5">
      <t>イカ</t>
    </rPh>
    <phoneticPr fontId="3"/>
  </si>
  <si>
    <t xml:space="preserve"> 5.8以上8.6以下</t>
    <rPh sb="4" eb="6">
      <t>イジョウ</t>
    </rPh>
    <rPh sb="9" eb="11">
      <t>イカ</t>
    </rPh>
    <phoneticPr fontId="3"/>
  </si>
  <si>
    <t xml:space="preserve"> 異常でないこと</t>
    <rPh sb="1" eb="3">
      <t>イジョウ</t>
    </rPh>
    <phoneticPr fontId="3"/>
  </si>
  <si>
    <t xml:space="preserve"> 5度 以下</t>
    <rPh sb="2" eb="3">
      <t>ド</t>
    </rPh>
    <rPh sb="4" eb="6">
      <t>イカ</t>
    </rPh>
    <phoneticPr fontId="3"/>
  </si>
  <si>
    <t xml:space="preserve"> 2度 以下</t>
    <rPh sb="2" eb="3">
      <t>ド</t>
    </rPh>
    <rPh sb="4" eb="6">
      <t>イカ</t>
    </rPh>
    <phoneticPr fontId="3"/>
  </si>
  <si>
    <t>塩素酸</t>
  </si>
  <si>
    <t>クロロ酢酸</t>
  </si>
  <si>
    <t>クロロホルム</t>
  </si>
  <si>
    <t>ジクロロ酢酸</t>
  </si>
  <si>
    <t>ジブロモクロロメタン</t>
  </si>
  <si>
    <t>臭素酸</t>
  </si>
  <si>
    <t>総トリハロメタン</t>
  </si>
  <si>
    <t>トリクロロ酢酸</t>
  </si>
  <si>
    <t>ブロモジクロロメタン</t>
  </si>
  <si>
    <t>ブロモホルム</t>
  </si>
  <si>
    <t>ホルムアルデヒド</t>
  </si>
  <si>
    <t>アルミニウム及びその化合物</t>
  </si>
  <si>
    <t>鉄及びその化合物</t>
  </si>
  <si>
    <t>マンガン及びその化合物</t>
  </si>
  <si>
    <t>塩化物イオン</t>
  </si>
  <si>
    <t>有機物（ＴＯＣ：全有機炭素）</t>
  </si>
  <si>
    <t>ｐＨ値</t>
  </si>
  <si>
    <t>味</t>
  </si>
  <si>
    <t>臭気</t>
  </si>
  <si>
    <t>色度</t>
  </si>
  <si>
    <t>濁度</t>
  </si>
  <si>
    <t>綱木川(綱木川ダム)</t>
    <rPh sb="0" eb="1">
      <t>ツナ</t>
    </rPh>
    <rPh sb="1" eb="3">
      <t>キカワ</t>
    </rPh>
    <rPh sb="4" eb="5">
      <t>ツナ</t>
    </rPh>
    <rPh sb="5" eb="7">
      <t>キカワ</t>
    </rPh>
    <phoneticPr fontId="3"/>
  </si>
  <si>
    <t>ＢＯＤ</t>
    <phoneticPr fontId="3"/>
  </si>
  <si>
    <t>ＣＯＤ</t>
    <phoneticPr fontId="3"/>
  </si>
  <si>
    <t>烏川(綱木川ダム)</t>
    <rPh sb="0" eb="1">
      <t>カラス</t>
    </rPh>
    <rPh sb="1" eb="2">
      <t>カワ</t>
    </rPh>
    <rPh sb="3" eb="4">
      <t>ツナ</t>
    </rPh>
    <rPh sb="4" eb="6">
      <t>キカワ</t>
    </rPh>
    <phoneticPr fontId="3"/>
  </si>
  <si>
    <t>綱木川ダム(表層)</t>
    <rPh sb="0" eb="1">
      <t>ツナ</t>
    </rPh>
    <rPh sb="1" eb="3">
      <t>キカワ</t>
    </rPh>
    <rPh sb="6" eb="8">
      <t>ヒョウソウ</t>
    </rPh>
    <phoneticPr fontId="3"/>
  </si>
  <si>
    <t>綱木川ダム(中層)</t>
    <rPh sb="0" eb="1">
      <t>ツナ</t>
    </rPh>
    <rPh sb="1" eb="3">
      <t>キカワ</t>
    </rPh>
    <rPh sb="6" eb="8">
      <t>チュウソウ</t>
    </rPh>
    <phoneticPr fontId="3"/>
  </si>
  <si>
    <t>綱木川ダム(下層)</t>
    <rPh sb="0" eb="1">
      <t>ツナ</t>
    </rPh>
    <rPh sb="1" eb="3">
      <t>キカワ</t>
    </rPh>
    <rPh sb="6" eb="8">
      <t>カソウ</t>
    </rPh>
    <phoneticPr fontId="3"/>
  </si>
  <si>
    <t>最高</t>
    <rPh sb="0" eb="2">
      <t>サイコウ</t>
    </rPh>
    <phoneticPr fontId="3"/>
  </si>
  <si>
    <t>最低</t>
    <rPh sb="0" eb="2">
      <t>サイテイ</t>
    </rPh>
    <phoneticPr fontId="3"/>
  </si>
  <si>
    <t>平均</t>
    <rPh sb="0" eb="2">
      <t>ヘイキン</t>
    </rPh>
    <phoneticPr fontId="3"/>
  </si>
  <si>
    <t>&lt;0.004</t>
  </si>
  <si>
    <t>クロロホルム</t>
    <phoneticPr fontId="3"/>
  </si>
  <si>
    <t>ジブロモクロロメタン</t>
    <phoneticPr fontId="3"/>
  </si>
  <si>
    <t>ブロモジクロロメタン</t>
    <phoneticPr fontId="3"/>
  </si>
  <si>
    <t>ブロモホルム</t>
    <phoneticPr fontId="3"/>
  </si>
  <si>
    <t>ホルムアルデヒド</t>
    <phoneticPr fontId="3"/>
  </si>
  <si>
    <t>採  水  場　所</t>
    <rPh sb="0" eb="1">
      <t>サイ</t>
    </rPh>
    <rPh sb="3" eb="4">
      <t>ミズ</t>
    </rPh>
    <rPh sb="6" eb="7">
      <t>バ</t>
    </rPh>
    <rPh sb="8" eb="9">
      <t>ショ</t>
    </rPh>
    <phoneticPr fontId="2"/>
  </si>
  <si>
    <t xml:space="preserve"> 0.003 以下</t>
    <rPh sb="7" eb="9">
      <t>イカ</t>
    </rPh>
    <phoneticPr fontId="3"/>
  </si>
  <si>
    <t xml:space="preserve"> 0.0005 以下</t>
    <rPh sb="8" eb="10">
      <t>イカ</t>
    </rPh>
    <phoneticPr fontId="3"/>
  </si>
  <si>
    <t xml:space="preserve"> 0.8 以下</t>
    <rPh sb="5" eb="7">
      <t>イカ</t>
    </rPh>
    <phoneticPr fontId="3"/>
  </si>
  <si>
    <t xml:space="preserve"> 1.0 以下</t>
    <rPh sb="5" eb="7">
      <t>イカ</t>
    </rPh>
    <phoneticPr fontId="3"/>
  </si>
  <si>
    <t xml:space="preserve"> 0.002 以下</t>
    <rPh sb="7" eb="9">
      <t>イカ</t>
    </rPh>
    <phoneticPr fontId="3"/>
  </si>
  <si>
    <t>1,4-ジオキサン</t>
    <phoneticPr fontId="3"/>
  </si>
  <si>
    <t>ジクロロメタン</t>
    <phoneticPr fontId="3"/>
  </si>
  <si>
    <t>テトラクロロエチレン</t>
    <phoneticPr fontId="3"/>
  </si>
  <si>
    <t>トリクロロエチレン</t>
    <phoneticPr fontId="3"/>
  </si>
  <si>
    <t>ベンゼン</t>
    <phoneticPr fontId="3"/>
  </si>
  <si>
    <t>クロロホルム</t>
    <phoneticPr fontId="3"/>
  </si>
  <si>
    <t>ジブロモクロロメタン</t>
    <phoneticPr fontId="3"/>
  </si>
  <si>
    <t>ブロモジクロロメタン</t>
    <phoneticPr fontId="3"/>
  </si>
  <si>
    <t>ブロモホルム</t>
    <phoneticPr fontId="3"/>
  </si>
  <si>
    <t>ホルムアルデヒド</t>
    <phoneticPr fontId="3"/>
  </si>
  <si>
    <t xml:space="preserve"> 300 以下</t>
    <rPh sb="5" eb="7">
      <t>イカ</t>
    </rPh>
    <phoneticPr fontId="3"/>
  </si>
  <si>
    <t xml:space="preserve"> 500 以下</t>
    <rPh sb="5" eb="7">
      <t>イカ</t>
    </rPh>
    <phoneticPr fontId="3"/>
  </si>
  <si>
    <t>ジェオスミン</t>
    <phoneticPr fontId="3"/>
  </si>
  <si>
    <t xml:space="preserve"> 0.00001 以下</t>
    <rPh sb="9" eb="11">
      <t>イカ</t>
    </rPh>
    <phoneticPr fontId="3"/>
  </si>
  <si>
    <t>2-メチルイソボルネオール</t>
    <phoneticPr fontId="3"/>
  </si>
  <si>
    <t xml:space="preserve"> 0.005 以下</t>
    <rPh sb="7" eb="9">
      <t>イカ</t>
    </rPh>
    <phoneticPr fontId="3"/>
  </si>
  <si>
    <t>基 準 の 適 合 状 況</t>
    <rPh sb="0" eb="1">
      <t>モト</t>
    </rPh>
    <rPh sb="2" eb="3">
      <t>ジュン</t>
    </rPh>
    <rPh sb="6" eb="7">
      <t>テキ</t>
    </rPh>
    <rPh sb="8" eb="9">
      <t>ゴウ</t>
    </rPh>
    <rPh sb="10" eb="11">
      <t>ジョウ</t>
    </rPh>
    <rPh sb="12" eb="13">
      <t>キョウ</t>
    </rPh>
    <phoneticPr fontId="3"/>
  </si>
  <si>
    <t>量水所</t>
    <rPh sb="0" eb="1">
      <t>リョウ</t>
    </rPh>
    <rPh sb="1" eb="2">
      <t>スイ</t>
    </rPh>
    <rPh sb="2" eb="3">
      <t>ジョ</t>
    </rPh>
    <phoneticPr fontId="3"/>
  </si>
  <si>
    <t>南陽量水所</t>
    <rPh sb="0" eb="2">
      <t>ナンヨウ</t>
    </rPh>
    <rPh sb="2" eb="3">
      <t>リョウ</t>
    </rPh>
    <rPh sb="3" eb="4">
      <t>スイ</t>
    </rPh>
    <rPh sb="4" eb="5">
      <t>ジョ</t>
    </rPh>
    <phoneticPr fontId="3"/>
  </si>
  <si>
    <t>1,4-ジオキサン</t>
    <phoneticPr fontId="3"/>
  </si>
  <si>
    <t>ジクロロメタン</t>
    <phoneticPr fontId="3"/>
  </si>
  <si>
    <t>テトラクロロエチレン</t>
    <phoneticPr fontId="3"/>
  </si>
  <si>
    <t>トリクロロエチレン</t>
    <phoneticPr fontId="3"/>
  </si>
  <si>
    <t>ベンゼン</t>
    <phoneticPr fontId="3"/>
  </si>
  <si>
    <t>クロロホルム</t>
    <phoneticPr fontId="3"/>
  </si>
  <si>
    <t>ジブロモクロロメタン</t>
    <phoneticPr fontId="3"/>
  </si>
  <si>
    <t>ブロモジクロロメタン</t>
    <phoneticPr fontId="3"/>
  </si>
  <si>
    <t>ホルムアルデヒド</t>
    <phoneticPr fontId="3"/>
  </si>
  <si>
    <t>ジェオスミン</t>
    <phoneticPr fontId="3"/>
  </si>
  <si>
    <t>2-メチルイソボルネオール</t>
    <phoneticPr fontId="3"/>
  </si>
  <si>
    <t>高畠量水所</t>
    <rPh sb="0" eb="2">
      <t>タカハタ</t>
    </rPh>
    <rPh sb="2" eb="3">
      <t>リョウ</t>
    </rPh>
    <rPh sb="3" eb="4">
      <t>スイ</t>
    </rPh>
    <rPh sb="4" eb="5">
      <t>ジョ</t>
    </rPh>
    <phoneticPr fontId="3"/>
  </si>
  <si>
    <t>1,4-ジオキサン</t>
    <phoneticPr fontId="3"/>
  </si>
  <si>
    <t>ジクロロメタン</t>
    <phoneticPr fontId="3"/>
  </si>
  <si>
    <t>テトラクロロエチレン</t>
    <phoneticPr fontId="3"/>
  </si>
  <si>
    <t>トリクロロエチレン</t>
    <phoneticPr fontId="3"/>
  </si>
  <si>
    <t>ベンゼン</t>
    <phoneticPr fontId="3"/>
  </si>
  <si>
    <t>クロロホルム</t>
    <phoneticPr fontId="3"/>
  </si>
  <si>
    <t>ジブロモクロロメタン</t>
    <phoneticPr fontId="3"/>
  </si>
  <si>
    <t>ブロモジクロロメタン</t>
    <phoneticPr fontId="3"/>
  </si>
  <si>
    <t>ホルムアルデヒド</t>
    <phoneticPr fontId="3"/>
  </si>
  <si>
    <t>ジェオスミン</t>
    <phoneticPr fontId="3"/>
  </si>
  <si>
    <t>2-メチルイソボルネオール</t>
    <phoneticPr fontId="3"/>
  </si>
  <si>
    <t>川西量水所</t>
    <rPh sb="0" eb="2">
      <t>カワニシ</t>
    </rPh>
    <rPh sb="2" eb="3">
      <t>リョウ</t>
    </rPh>
    <rPh sb="3" eb="4">
      <t>スイ</t>
    </rPh>
    <rPh sb="4" eb="5">
      <t>ジョ</t>
    </rPh>
    <phoneticPr fontId="3"/>
  </si>
  <si>
    <t>1,4-ジオキサン</t>
    <phoneticPr fontId="3"/>
  </si>
  <si>
    <t>ジクロロメタン</t>
    <phoneticPr fontId="3"/>
  </si>
  <si>
    <t>テトラクロロエチレン</t>
    <phoneticPr fontId="3"/>
  </si>
  <si>
    <t>トリクロロエチレン</t>
    <phoneticPr fontId="3"/>
  </si>
  <si>
    <t>ベンゼン</t>
    <phoneticPr fontId="3"/>
  </si>
  <si>
    <t>クロロホルム</t>
    <phoneticPr fontId="3"/>
  </si>
  <si>
    <t>ジブロモクロロメタン</t>
    <phoneticPr fontId="3"/>
  </si>
  <si>
    <t>ブロモジクロロメタン</t>
    <phoneticPr fontId="3"/>
  </si>
  <si>
    <t>ホルムアルデヒド</t>
    <phoneticPr fontId="3"/>
  </si>
  <si>
    <t>ジェオスミン</t>
    <phoneticPr fontId="3"/>
  </si>
  <si>
    <t>2-メチルイソボルネオール</t>
    <phoneticPr fontId="3"/>
  </si>
  <si>
    <t>&lt;1</t>
    <phoneticPr fontId="2"/>
  </si>
  <si>
    <t>-</t>
    <phoneticPr fontId="2"/>
  </si>
  <si>
    <t>&lt;0.0002</t>
    <phoneticPr fontId="2"/>
  </si>
  <si>
    <t>様式３－１</t>
    <rPh sb="0" eb="2">
      <t>ヨウシキ</t>
    </rPh>
    <phoneticPr fontId="3"/>
  </si>
  <si>
    <t>試料採取時の記録事項</t>
    <rPh sb="0" eb="2">
      <t>シリョウ</t>
    </rPh>
    <rPh sb="2" eb="4">
      <t>サイシュ</t>
    </rPh>
    <rPh sb="4" eb="5">
      <t>ジ</t>
    </rPh>
    <rPh sb="6" eb="8">
      <t>キロク</t>
    </rPh>
    <rPh sb="8" eb="10">
      <t>ジコウ</t>
    </rPh>
    <phoneticPr fontId="3"/>
  </si>
  <si>
    <t>採　水　月　日</t>
    <rPh sb="0" eb="1">
      <t>サイ</t>
    </rPh>
    <rPh sb="2" eb="3">
      <t>ミズ</t>
    </rPh>
    <rPh sb="4" eb="5">
      <t>ツキ</t>
    </rPh>
    <rPh sb="6" eb="7">
      <t>ヒ</t>
    </rPh>
    <phoneticPr fontId="2"/>
  </si>
  <si>
    <t>備　考</t>
    <rPh sb="0" eb="1">
      <t>ソナエ</t>
    </rPh>
    <rPh sb="2" eb="3">
      <t>コウ</t>
    </rPh>
    <phoneticPr fontId="3"/>
  </si>
  <si>
    <t>採　水　時　間</t>
    <rPh sb="0" eb="1">
      <t>サイ</t>
    </rPh>
    <rPh sb="2" eb="3">
      <t>ミズ</t>
    </rPh>
    <rPh sb="4" eb="5">
      <t>トキ</t>
    </rPh>
    <rPh sb="6" eb="7">
      <t>アイダ</t>
    </rPh>
    <phoneticPr fontId="2"/>
  </si>
  <si>
    <t>天　候（前日）</t>
    <rPh sb="0" eb="1">
      <t>テン</t>
    </rPh>
    <rPh sb="2" eb="3">
      <t>コウ</t>
    </rPh>
    <rPh sb="4" eb="6">
      <t>ゼンジツ</t>
    </rPh>
    <phoneticPr fontId="2"/>
  </si>
  <si>
    <t>天　候（当日）</t>
    <rPh sb="0" eb="1">
      <t>テン</t>
    </rPh>
    <rPh sb="2" eb="3">
      <t>コウ</t>
    </rPh>
    <rPh sb="4" eb="6">
      <t>トウジツ</t>
    </rPh>
    <phoneticPr fontId="2"/>
  </si>
  <si>
    <t>気　　温　(℃)</t>
    <rPh sb="0" eb="1">
      <t>キ</t>
    </rPh>
    <rPh sb="3" eb="4">
      <t>アツシ</t>
    </rPh>
    <phoneticPr fontId="2"/>
  </si>
  <si>
    <t>水　　温　(℃)</t>
    <rPh sb="0" eb="1">
      <t>ミズ</t>
    </rPh>
    <rPh sb="3" eb="4">
      <t>アツシ</t>
    </rPh>
    <phoneticPr fontId="2"/>
  </si>
  <si>
    <t>水質管理目標設定項目</t>
    <rPh sb="0" eb="2">
      <t>スイシツ</t>
    </rPh>
    <rPh sb="2" eb="4">
      <t>カンリ</t>
    </rPh>
    <rPh sb="4" eb="6">
      <t>モクヒョウ</t>
    </rPh>
    <rPh sb="6" eb="8">
      <t>セッテイ</t>
    </rPh>
    <rPh sb="8" eb="10">
      <t>コウモク</t>
    </rPh>
    <phoneticPr fontId="3"/>
  </si>
  <si>
    <t>目標値（mg/L）</t>
    <rPh sb="0" eb="3">
      <t>モクヒョウチ</t>
    </rPh>
    <phoneticPr fontId="3"/>
  </si>
  <si>
    <t>アンチモン及びその化合物</t>
    <rPh sb="5" eb="6">
      <t>オヨ</t>
    </rPh>
    <rPh sb="9" eb="12">
      <t>カゴウブツ</t>
    </rPh>
    <phoneticPr fontId="3"/>
  </si>
  <si>
    <t>金属類</t>
    <rPh sb="0" eb="2">
      <t>キンゾク</t>
    </rPh>
    <rPh sb="2" eb="3">
      <t>ルイ</t>
    </rPh>
    <phoneticPr fontId="3"/>
  </si>
  <si>
    <t>ウラン及びその化合物</t>
    <rPh sb="3" eb="4">
      <t>オヨ</t>
    </rPh>
    <rPh sb="7" eb="10">
      <t>カゴウブツ</t>
    </rPh>
    <phoneticPr fontId="3"/>
  </si>
  <si>
    <t xml:space="preserve"> 0.002 以下（暫定）</t>
    <rPh sb="7" eb="9">
      <t>イカ</t>
    </rPh>
    <rPh sb="10" eb="12">
      <t>ザンテイ</t>
    </rPh>
    <phoneticPr fontId="3"/>
  </si>
  <si>
    <t>ニッケル及びその化合物</t>
    <rPh sb="4" eb="5">
      <t>オヨ</t>
    </rPh>
    <rPh sb="8" eb="11">
      <t>カゴウブツ</t>
    </rPh>
    <phoneticPr fontId="3"/>
  </si>
  <si>
    <t>1,2-ジクロロエタン</t>
    <phoneticPr fontId="3"/>
  </si>
  <si>
    <t>トルエン</t>
    <phoneticPr fontId="3"/>
  </si>
  <si>
    <t xml:space="preserve"> 0.4 以下</t>
    <rPh sb="5" eb="7">
      <t>イカ</t>
    </rPh>
    <phoneticPr fontId="3"/>
  </si>
  <si>
    <t>フタル酸ジ(2-エチルヘキシル)</t>
    <rPh sb="3" eb="4">
      <t>サン</t>
    </rPh>
    <phoneticPr fontId="3"/>
  </si>
  <si>
    <t>亜塩素酸</t>
    <rPh sb="0" eb="1">
      <t>ア</t>
    </rPh>
    <rPh sb="1" eb="4">
      <t>エンソサン</t>
    </rPh>
    <phoneticPr fontId="3"/>
  </si>
  <si>
    <t>消毒剤</t>
    <rPh sb="0" eb="2">
      <t>ショウドク</t>
    </rPh>
    <rPh sb="2" eb="3">
      <t>ザイ</t>
    </rPh>
    <phoneticPr fontId="3"/>
  </si>
  <si>
    <t>二酸化塩素</t>
    <rPh sb="0" eb="3">
      <t>ニサンカ</t>
    </rPh>
    <rPh sb="3" eb="5">
      <t>エンソ</t>
    </rPh>
    <phoneticPr fontId="3"/>
  </si>
  <si>
    <t>ジクロロアセトニトリル</t>
    <phoneticPr fontId="3"/>
  </si>
  <si>
    <t xml:space="preserve"> 0.01 以下（暫定）</t>
    <rPh sb="6" eb="12">
      <t>イカ</t>
    </rPh>
    <phoneticPr fontId="3"/>
  </si>
  <si>
    <t>抱水クロラール</t>
    <rPh sb="0" eb="1">
      <t>カカ</t>
    </rPh>
    <rPh sb="1" eb="2">
      <t>ミズ</t>
    </rPh>
    <phoneticPr fontId="3"/>
  </si>
  <si>
    <t xml:space="preserve"> 0.02 以下（暫定）</t>
    <rPh sb="6" eb="12">
      <t>イカ</t>
    </rPh>
    <phoneticPr fontId="3"/>
  </si>
  <si>
    <t>農薬類</t>
    <rPh sb="0" eb="3">
      <t>ノウヤクルイ</t>
    </rPh>
    <phoneticPr fontId="3"/>
  </si>
  <si>
    <t xml:space="preserve"> 1 以下※1</t>
    <rPh sb="3" eb="5">
      <t>イカ</t>
    </rPh>
    <phoneticPr fontId="3"/>
  </si>
  <si>
    <t>農薬類</t>
    <rPh sb="0" eb="2">
      <t>ノウヤク</t>
    </rPh>
    <rPh sb="2" eb="3">
      <t>ルイ</t>
    </rPh>
    <phoneticPr fontId="3"/>
  </si>
  <si>
    <t>残留塩素</t>
    <rPh sb="0" eb="2">
      <t>ザンリュウ</t>
    </rPh>
    <rPh sb="2" eb="4">
      <t>エンソ</t>
    </rPh>
    <phoneticPr fontId="3"/>
  </si>
  <si>
    <t xml:space="preserve"> 1 以下</t>
    <rPh sb="3" eb="5">
      <t>イカ</t>
    </rPh>
    <phoneticPr fontId="3"/>
  </si>
  <si>
    <t>カルシウム、マグネシウム等（硬度）</t>
    <rPh sb="12" eb="13">
      <t>トウ</t>
    </rPh>
    <rPh sb="14" eb="16">
      <t>コウド</t>
    </rPh>
    <phoneticPr fontId="3"/>
  </si>
  <si>
    <t xml:space="preserve"> 10 以上、100 以下</t>
    <rPh sb="4" eb="6">
      <t>イジョウ</t>
    </rPh>
    <rPh sb="11" eb="13">
      <t>イカ</t>
    </rPh>
    <phoneticPr fontId="3"/>
  </si>
  <si>
    <t>遊離炭酸</t>
    <rPh sb="0" eb="2">
      <t>ユウリ</t>
    </rPh>
    <rPh sb="2" eb="4">
      <t>タンサン</t>
    </rPh>
    <phoneticPr fontId="3"/>
  </si>
  <si>
    <t xml:space="preserve"> 20 以下</t>
    <rPh sb="4" eb="6">
      <t>イカ</t>
    </rPh>
    <phoneticPr fontId="3"/>
  </si>
  <si>
    <t>1,1,1-トリクロロエタン</t>
    <phoneticPr fontId="3"/>
  </si>
  <si>
    <t>メチル-t-ブチルエーテル</t>
    <phoneticPr fontId="3"/>
  </si>
  <si>
    <t>有機物質(過マンガン酸カリウム消費量)</t>
    <rPh sb="0" eb="2">
      <t>ユウキ</t>
    </rPh>
    <rPh sb="2" eb="4">
      <t>ブッシツ</t>
    </rPh>
    <rPh sb="5" eb="6">
      <t>カ</t>
    </rPh>
    <rPh sb="10" eb="11">
      <t>サン</t>
    </rPh>
    <rPh sb="15" eb="18">
      <t>ショウヒリョウ</t>
    </rPh>
    <phoneticPr fontId="3"/>
  </si>
  <si>
    <t xml:space="preserve"> 30 以上、200 以下</t>
    <rPh sb="4" eb="6">
      <t>イジョウ</t>
    </rPh>
    <rPh sb="11" eb="13">
      <t>イカ</t>
    </rPh>
    <phoneticPr fontId="3"/>
  </si>
  <si>
    <t xml:space="preserve"> 1 度以下</t>
    <rPh sb="3" eb="4">
      <t>ド</t>
    </rPh>
    <rPh sb="4" eb="6">
      <t>イカ</t>
    </rPh>
    <phoneticPr fontId="3"/>
  </si>
  <si>
    <t xml:space="preserve"> 7.5 程度</t>
    <rPh sb="5" eb="7">
      <t>テイド</t>
    </rPh>
    <phoneticPr fontId="3"/>
  </si>
  <si>
    <t>腐食性(ランゲリア指数)</t>
    <rPh sb="0" eb="3">
      <t>フショクセイ</t>
    </rPh>
    <rPh sb="9" eb="11">
      <t>シスウ</t>
    </rPh>
    <phoneticPr fontId="3"/>
  </si>
  <si>
    <t>従属栄養細菌</t>
    <rPh sb="0" eb="2">
      <t>ジュウゾク</t>
    </rPh>
    <rPh sb="2" eb="4">
      <t>エイヨウ</t>
    </rPh>
    <rPh sb="4" eb="6">
      <t>サイキン</t>
    </rPh>
    <phoneticPr fontId="3"/>
  </si>
  <si>
    <t>微生物</t>
    <rPh sb="0" eb="3">
      <t>ビセイブツ</t>
    </rPh>
    <phoneticPr fontId="3"/>
  </si>
  <si>
    <t>1,1-ジクロロエチレン</t>
    <phoneticPr fontId="3"/>
  </si>
  <si>
    <t>クリプトスポリジウム</t>
    <phoneticPr fontId="2"/>
  </si>
  <si>
    <t>クリプトスポリジウム</t>
    <phoneticPr fontId="2"/>
  </si>
  <si>
    <t>原虫類</t>
    <rPh sb="0" eb="2">
      <t>ゲンチュウ</t>
    </rPh>
    <rPh sb="2" eb="3">
      <t>ルイ</t>
    </rPh>
    <phoneticPr fontId="3"/>
  </si>
  <si>
    <t>ジアルジア</t>
    <phoneticPr fontId="2"/>
  </si>
  <si>
    <t>ジアルジア</t>
    <phoneticPr fontId="2"/>
  </si>
  <si>
    <t>嫌気性芽胞菌</t>
    <rPh sb="0" eb="2">
      <t>ケンキ</t>
    </rPh>
    <rPh sb="2" eb="3">
      <t>セイ</t>
    </rPh>
    <rPh sb="3" eb="4">
      <t>メ</t>
    </rPh>
    <rPh sb="4" eb="5">
      <t>ホウ</t>
    </rPh>
    <rPh sb="5" eb="6">
      <t>キン</t>
    </rPh>
    <phoneticPr fontId="3"/>
  </si>
  <si>
    <t>検　　査　　機　　関※2</t>
    <rPh sb="0" eb="1">
      <t>ケン</t>
    </rPh>
    <rPh sb="3" eb="4">
      <t>サ</t>
    </rPh>
    <rPh sb="6" eb="7">
      <t>キ</t>
    </rPh>
    <rPh sb="9" eb="10">
      <t>セキ</t>
    </rPh>
    <phoneticPr fontId="3"/>
  </si>
  <si>
    <t>※1 農薬類の目標値は、各農薬の検出値をそれぞれの目標値で除した値を合計として、その合計値が１以下であることを示す。</t>
    <rPh sb="3" eb="6">
      <t>ノウヤクルイ</t>
    </rPh>
    <rPh sb="7" eb="10">
      <t>モクヒョウチ</t>
    </rPh>
    <rPh sb="12" eb="13">
      <t>カク</t>
    </rPh>
    <rPh sb="13" eb="15">
      <t>ノウヤク</t>
    </rPh>
    <rPh sb="16" eb="19">
      <t>ケンシュツチ</t>
    </rPh>
    <rPh sb="25" eb="28">
      <t>モクヒョウチ</t>
    </rPh>
    <rPh sb="29" eb="30">
      <t>ジョ</t>
    </rPh>
    <rPh sb="32" eb="33">
      <t>アタイ</t>
    </rPh>
    <rPh sb="34" eb="36">
      <t>ゴウケイ</t>
    </rPh>
    <rPh sb="42" eb="45">
      <t>ゴウケイチ</t>
    </rPh>
    <rPh sb="47" eb="49">
      <t>イカ</t>
    </rPh>
    <rPh sb="55" eb="56">
      <t>シメ</t>
    </rPh>
    <phoneticPr fontId="3"/>
  </si>
  <si>
    <t>※2 検査機関：１＝置賜電気水道事務所　２＝株式会社丹野</t>
    <rPh sb="21" eb="23">
      <t>カブシキ</t>
    </rPh>
    <rPh sb="23" eb="25">
      <t>ガイシャ</t>
    </rPh>
    <rPh sb="25" eb="27">
      <t>タンノ</t>
    </rPh>
    <phoneticPr fontId="3"/>
  </si>
  <si>
    <t>様式３－２</t>
    <rPh sb="0" eb="2">
      <t>ヨウシキ</t>
    </rPh>
    <phoneticPr fontId="3"/>
  </si>
  <si>
    <t>用途</t>
    <rPh sb="0" eb="1">
      <t>ヨウ</t>
    </rPh>
    <rPh sb="1" eb="2">
      <t>ト</t>
    </rPh>
    <phoneticPr fontId="3"/>
  </si>
  <si>
    <t>目標値</t>
    <rPh sb="0" eb="3">
      <t>モクヒョウチ</t>
    </rPh>
    <phoneticPr fontId="3"/>
  </si>
  <si>
    <t>No</t>
    <phoneticPr fontId="3"/>
  </si>
  <si>
    <t>農　　薬　　名</t>
    <rPh sb="0" eb="1">
      <t>ノウ</t>
    </rPh>
    <rPh sb="3" eb="4">
      <t>クスリ</t>
    </rPh>
    <rPh sb="6" eb="7">
      <t>メイ</t>
    </rPh>
    <phoneticPr fontId="3"/>
  </si>
  <si>
    <t>(mg/L)</t>
    <phoneticPr fontId="3"/>
  </si>
  <si>
    <t>測定値</t>
    <rPh sb="0" eb="3">
      <t>ソクテイチ</t>
    </rPh>
    <phoneticPr fontId="3"/>
  </si>
  <si>
    <t>目標値との比</t>
    <rPh sb="0" eb="3">
      <t>モクヒョウチ</t>
    </rPh>
    <rPh sb="5" eb="6">
      <t>ヒ</t>
    </rPh>
    <phoneticPr fontId="3"/>
  </si>
  <si>
    <t>殺虫剤、殺菌剤、
植物成長調整剤</t>
    <rPh sb="0" eb="3">
      <t>サッチュウザイ</t>
    </rPh>
    <rPh sb="4" eb="7">
      <t>サッキンザイ</t>
    </rPh>
    <rPh sb="9" eb="11">
      <t>ショクブツ</t>
    </rPh>
    <rPh sb="11" eb="13">
      <t>セイチョウ</t>
    </rPh>
    <rPh sb="13" eb="16">
      <t>チョウセイザイ</t>
    </rPh>
    <phoneticPr fontId="2"/>
  </si>
  <si>
    <t>除草剤</t>
    <rPh sb="0" eb="3">
      <t>ジョソウザイ</t>
    </rPh>
    <phoneticPr fontId="2"/>
  </si>
  <si>
    <t>殺虫剤</t>
    <rPh sb="0" eb="3">
      <t>サッチュウザイ</t>
    </rPh>
    <phoneticPr fontId="2"/>
  </si>
  <si>
    <t>殺虫剤、殺菌剤</t>
    <rPh sb="0" eb="3">
      <t>サッチュウザイ</t>
    </rPh>
    <rPh sb="4" eb="7">
      <t>サッキンザイ</t>
    </rPh>
    <phoneticPr fontId="2"/>
  </si>
  <si>
    <t>フィプロニル</t>
  </si>
  <si>
    <t>殺虫剤、殺菌剤</t>
    <rPh sb="0" eb="3">
      <t>サッチュウザイ</t>
    </rPh>
    <rPh sb="4" eb="7">
      <t>サッキンザイ</t>
    </rPh>
    <phoneticPr fontId="3"/>
  </si>
  <si>
    <t>殺菌剤、殺虫剤、
植物成長調整剤</t>
    <rPh sb="0" eb="3">
      <t>サッキンザイ</t>
    </rPh>
    <rPh sb="4" eb="7">
      <t>サッチュウザイ</t>
    </rPh>
    <rPh sb="9" eb="11">
      <t>ショクブツ</t>
    </rPh>
    <rPh sb="11" eb="13">
      <t>セイチョウ</t>
    </rPh>
    <rPh sb="13" eb="15">
      <t>チョウセイ</t>
    </rPh>
    <rPh sb="15" eb="16">
      <t>ザイ</t>
    </rPh>
    <phoneticPr fontId="2"/>
  </si>
  <si>
    <t>殺菌剤</t>
    <rPh sb="0" eb="3">
      <t>サッキンザイ</t>
    </rPh>
    <phoneticPr fontId="2"/>
  </si>
  <si>
    <t>オキシン銅（有機銅）</t>
    <rPh sb="4" eb="5">
      <t>ドウ</t>
    </rPh>
    <rPh sb="6" eb="8">
      <t>ユウキ</t>
    </rPh>
    <rPh sb="8" eb="9">
      <t>ドウ</t>
    </rPh>
    <phoneticPr fontId="2"/>
  </si>
  <si>
    <t>殺虫剤</t>
    <rPh sb="0" eb="3">
      <t>サッチュウザイ</t>
    </rPh>
    <phoneticPr fontId="3"/>
  </si>
  <si>
    <t>殺虫剤、除草剤</t>
    <rPh sb="0" eb="3">
      <t>サッチュウザイ</t>
    </rPh>
    <rPh sb="4" eb="7">
      <t>ジョソウザイ</t>
    </rPh>
    <phoneticPr fontId="2"/>
  </si>
  <si>
    <t>殺虫剤、殺菌剤、
除草剤</t>
    <rPh sb="0" eb="3">
      <t>サッチュウザイ</t>
    </rPh>
    <rPh sb="4" eb="7">
      <t>サッキンザイ</t>
    </rPh>
    <rPh sb="9" eb="12">
      <t>ジョソウザイ</t>
    </rPh>
    <phoneticPr fontId="2"/>
  </si>
  <si>
    <t>代謝物</t>
    <rPh sb="0" eb="2">
      <t>タイシャ</t>
    </rPh>
    <rPh sb="2" eb="3">
      <t>ブツ</t>
    </rPh>
    <phoneticPr fontId="2"/>
  </si>
  <si>
    <t>除草剤、
植物成長調整剤</t>
    <rPh sb="0" eb="3">
      <t>ジョソウザイ</t>
    </rPh>
    <rPh sb="5" eb="7">
      <t>ショクブツ</t>
    </rPh>
    <rPh sb="7" eb="9">
      <t>セイチョウ</t>
    </rPh>
    <rPh sb="9" eb="12">
      <t>チョウセイザイ</t>
    </rPh>
    <phoneticPr fontId="2"/>
  </si>
  <si>
    <t>除草剤</t>
    <rPh sb="0" eb="3">
      <t>ジョソウザイ</t>
    </rPh>
    <phoneticPr fontId="3"/>
  </si>
  <si>
    <t>殺菌剤</t>
    <rPh sb="0" eb="3">
      <t>サッキンザイ</t>
    </rPh>
    <phoneticPr fontId="3"/>
  </si>
  <si>
    <t>ジチオカルバメート系農薬</t>
    <rPh sb="9" eb="10">
      <t>ケイ</t>
    </rPh>
    <rPh sb="10" eb="12">
      <t>ノウヤク</t>
    </rPh>
    <phoneticPr fontId="3"/>
  </si>
  <si>
    <t>検　　査　　機　　関</t>
    <rPh sb="0" eb="1">
      <t>ケン</t>
    </rPh>
    <rPh sb="3" eb="4">
      <t>サ</t>
    </rPh>
    <rPh sb="6" eb="7">
      <t>キ</t>
    </rPh>
    <rPh sb="9" eb="10">
      <t>セキ</t>
    </rPh>
    <phoneticPr fontId="3"/>
  </si>
  <si>
    <t>1,1-ジクロロエチレン</t>
    <phoneticPr fontId="3"/>
  </si>
  <si>
    <t>メチル-t-ブチルエーテル</t>
    <phoneticPr fontId="3"/>
  </si>
  <si>
    <t>1,1,1-トリクロロエタン</t>
    <phoneticPr fontId="3"/>
  </si>
  <si>
    <t>ジクロロアセトニトリル</t>
    <phoneticPr fontId="3"/>
  </si>
  <si>
    <t>トルエン</t>
    <phoneticPr fontId="3"/>
  </si>
  <si>
    <t>1,2-ジクロロエタン</t>
    <phoneticPr fontId="3"/>
  </si>
  <si>
    <t>備　考</t>
  </si>
  <si>
    <t>平 均</t>
  </si>
  <si>
    <t>最 低</t>
  </si>
  <si>
    <t>最 高</t>
  </si>
  <si>
    <t>採　水　月　日</t>
    <phoneticPr fontId="3"/>
  </si>
  <si>
    <t>試料採取時の記録事項</t>
  </si>
  <si>
    <t>採　水　場　所</t>
    <rPh sb="0" eb="1">
      <t>サイ</t>
    </rPh>
    <rPh sb="2" eb="3">
      <t>ミズ</t>
    </rPh>
    <rPh sb="4" eb="5">
      <t>バ</t>
    </rPh>
    <rPh sb="6" eb="7">
      <t>ショ</t>
    </rPh>
    <phoneticPr fontId="2"/>
  </si>
  <si>
    <t>浄水</t>
    <rPh sb="0" eb="2">
      <t>ジョウスイ</t>
    </rPh>
    <phoneticPr fontId="3"/>
  </si>
  <si>
    <t>南陽量水所</t>
    <rPh sb="0" eb="2">
      <t>ナンヨウ</t>
    </rPh>
    <rPh sb="2" eb="3">
      <t>リョウ</t>
    </rPh>
    <rPh sb="3" eb="4">
      <t>スイ</t>
    </rPh>
    <rPh sb="4" eb="5">
      <t>ショ</t>
    </rPh>
    <phoneticPr fontId="3"/>
  </si>
  <si>
    <t>量水所</t>
    <rPh sb="0" eb="1">
      <t>リョウ</t>
    </rPh>
    <rPh sb="1" eb="2">
      <t>スイ</t>
    </rPh>
    <rPh sb="2" eb="3">
      <t>ショ</t>
    </rPh>
    <phoneticPr fontId="3"/>
  </si>
  <si>
    <t>亜硝酸態窒素</t>
    <rPh sb="0" eb="3">
      <t>アショウサン</t>
    </rPh>
    <rPh sb="3" eb="4">
      <t>タイ</t>
    </rPh>
    <rPh sb="4" eb="6">
      <t>チッソ</t>
    </rPh>
    <phoneticPr fontId="2"/>
  </si>
  <si>
    <t>亜硝酸態窒素</t>
    <rPh sb="0" eb="1">
      <t>ア</t>
    </rPh>
    <rPh sb="1" eb="3">
      <t>ショウサン</t>
    </rPh>
    <rPh sb="3" eb="4">
      <t>タイ</t>
    </rPh>
    <rPh sb="4" eb="6">
      <t>チッソ</t>
    </rPh>
    <phoneticPr fontId="3"/>
  </si>
  <si>
    <t>※検査機関：１＝置賜電気水道事務所　２＝株式会社丹野</t>
    <rPh sb="1" eb="3">
      <t>ケンサ</t>
    </rPh>
    <rPh sb="3" eb="5">
      <t>キカン</t>
    </rPh>
    <rPh sb="8" eb="10">
      <t>オキタマ</t>
    </rPh>
    <rPh sb="10" eb="12">
      <t>デンキ</t>
    </rPh>
    <rPh sb="12" eb="14">
      <t>スイドウ</t>
    </rPh>
    <rPh sb="14" eb="16">
      <t>ジム</t>
    </rPh>
    <rPh sb="16" eb="17">
      <t>ショ</t>
    </rPh>
    <rPh sb="20" eb="24">
      <t>カブシキガイシャ</t>
    </rPh>
    <rPh sb="24" eb="26">
      <t>タンノ</t>
    </rPh>
    <phoneticPr fontId="2"/>
  </si>
  <si>
    <t xml:space="preserve"> 0.004 以下</t>
    <rPh sb="7" eb="9">
      <t>イカ</t>
    </rPh>
    <phoneticPr fontId="3"/>
  </si>
  <si>
    <t>有機物等（過ﾏﾝｶﾞﾝ酸ｶﾘｳﾑ消費量）</t>
    <rPh sb="0" eb="4">
      <t>ユウキブツトウ</t>
    </rPh>
    <rPh sb="5" eb="6">
      <t>カ</t>
    </rPh>
    <rPh sb="11" eb="12">
      <t>サン</t>
    </rPh>
    <rPh sb="16" eb="19">
      <t>ショウヒリョウ</t>
    </rPh>
    <phoneticPr fontId="3"/>
  </si>
  <si>
    <t>シス-1,2-ジクロロエチレン及び
トランス-1,2-ジクロロエチレン</t>
    <phoneticPr fontId="3"/>
  </si>
  <si>
    <t>消毒副生成物</t>
    <phoneticPr fontId="2"/>
  </si>
  <si>
    <r>
      <t>水質管理目標設定項目のうち15</t>
    </r>
    <r>
      <rPr>
        <b/>
        <sz val="8"/>
        <rFont val="ＭＳ 明朝"/>
        <family val="1"/>
        <charset val="128"/>
      </rPr>
      <t>農薬類</t>
    </r>
    <rPh sb="0" eb="2">
      <t>スイシツ</t>
    </rPh>
    <rPh sb="2" eb="4">
      <t>カンリ</t>
    </rPh>
    <rPh sb="4" eb="6">
      <t>モクヒョウ</t>
    </rPh>
    <rPh sb="6" eb="8">
      <t>セッテイ</t>
    </rPh>
    <rPh sb="8" eb="10">
      <t>コウモク</t>
    </rPh>
    <rPh sb="15" eb="18">
      <t>ノウヤクルイ</t>
    </rPh>
    <phoneticPr fontId="3"/>
  </si>
  <si>
    <r>
      <t xml:space="preserve">0.005
</t>
    </r>
    <r>
      <rPr>
        <sz val="6"/>
        <rFont val="ＭＳ 明朝"/>
        <family val="1"/>
        <charset val="128"/>
      </rPr>
      <t>(二硫化炭素として)</t>
    </r>
    <rPh sb="7" eb="10">
      <t>ニリュウカ</t>
    </rPh>
    <rPh sb="10" eb="12">
      <t>タンソ</t>
    </rPh>
    <phoneticPr fontId="3"/>
  </si>
  <si>
    <t xml:space="preserve"> 0.1以下</t>
    <rPh sb="4" eb="6">
      <t>イカ</t>
    </rPh>
    <phoneticPr fontId="3"/>
  </si>
  <si>
    <t xml:space="preserve"> 1mlの検水で形成される
 集落数2,000以下（暫定）</t>
    <rPh sb="5" eb="6">
      <t>ケン</t>
    </rPh>
    <rPh sb="6" eb="7">
      <t>ミズ</t>
    </rPh>
    <rPh sb="8" eb="10">
      <t>ケイセイ</t>
    </rPh>
    <rPh sb="15" eb="17">
      <t>シュウラク</t>
    </rPh>
    <rPh sb="17" eb="18">
      <t>スウ</t>
    </rPh>
    <rPh sb="23" eb="25">
      <t>イカ</t>
    </rPh>
    <rPh sb="26" eb="28">
      <t>ザンテイ</t>
    </rPh>
    <phoneticPr fontId="3"/>
  </si>
  <si>
    <t xml:space="preserve"> -1 程度以上とし、
 極力 0に近づける</t>
    <rPh sb="4" eb="6">
      <t>テイド</t>
    </rPh>
    <rPh sb="6" eb="8">
      <t>イジョウ</t>
    </rPh>
    <rPh sb="13" eb="15">
      <t>キョクリョク</t>
    </rPh>
    <rPh sb="18" eb="19">
      <t>チカ</t>
    </rPh>
    <phoneticPr fontId="3"/>
  </si>
  <si>
    <t xml:space="preserve"> - (MPN/100ml)</t>
    <phoneticPr fontId="3"/>
  </si>
  <si>
    <t xml:space="preserve"> - (CFU/10ml)</t>
    <phoneticPr fontId="3"/>
  </si>
  <si>
    <t>結　　果</t>
    <phoneticPr fontId="2"/>
  </si>
  <si>
    <t>検　　査</t>
    <phoneticPr fontId="2"/>
  </si>
  <si>
    <t>カルシウム、マグネシウム等（硬度）</t>
    <rPh sb="12" eb="13">
      <t>トウ</t>
    </rPh>
    <phoneticPr fontId="3"/>
  </si>
  <si>
    <t>その他</t>
    <rPh sb="2" eb="3">
      <t>タ</t>
    </rPh>
    <phoneticPr fontId="2"/>
  </si>
  <si>
    <t xml:space="preserve"> 0.04 以下</t>
    <rPh sb="6" eb="8">
      <t>イカ</t>
    </rPh>
    <phoneticPr fontId="2"/>
  </si>
  <si>
    <t>-</t>
    <phoneticPr fontId="2"/>
  </si>
  <si>
    <t>1,2</t>
  </si>
  <si>
    <t>検　　査</t>
  </si>
  <si>
    <t>結　　果</t>
  </si>
  <si>
    <t>検　　査</t>
    <phoneticPr fontId="2"/>
  </si>
  <si>
    <t>クリプトスポリジウム</t>
    <phoneticPr fontId="2"/>
  </si>
  <si>
    <t>ジアルジア</t>
    <phoneticPr fontId="2"/>
  </si>
  <si>
    <t>笹野浄水場１系原水</t>
    <rPh sb="0" eb="2">
      <t>ササノ</t>
    </rPh>
    <rPh sb="2" eb="4">
      <t>ジョウスイ</t>
    </rPh>
    <rPh sb="4" eb="5">
      <t>ジョウ</t>
    </rPh>
    <rPh sb="6" eb="7">
      <t>ケイ</t>
    </rPh>
    <rPh sb="7" eb="9">
      <t>ゲンスイ</t>
    </rPh>
    <phoneticPr fontId="3"/>
  </si>
  <si>
    <t>笹野浄水場１系原水</t>
    <rPh sb="6" eb="7">
      <t>ケイ</t>
    </rPh>
    <phoneticPr fontId="3"/>
  </si>
  <si>
    <t>笹野浄水場１系沈澱水</t>
    <rPh sb="0" eb="2">
      <t>ササノ</t>
    </rPh>
    <rPh sb="2" eb="4">
      <t>ジョウスイ</t>
    </rPh>
    <rPh sb="4" eb="5">
      <t>ジョウ</t>
    </rPh>
    <rPh sb="6" eb="7">
      <t>ケイ</t>
    </rPh>
    <rPh sb="7" eb="9">
      <t>チンデン</t>
    </rPh>
    <rPh sb="9" eb="10">
      <t>スイ</t>
    </rPh>
    <phoneticPr fontId="3"/>
  </si>
  <si>
    <t>笹野浄水場２系原水</t>
    <rPh sb="0" eb="2">
      <t>ササノ</t>
    </rPh>
    <rPh sb="2" eb="4">
      <t>ジョウスイ</t>
    </rPh>
    <rPh sb="4" eb="5">
      <t>ジョウ</t>
    </rPh>
    <rPh sb="6" eb="7">
      <t>ケイ</t>
    </rPh>
    <rPh sb="7" eb="9">
      <t>ゲンスイ</t>
    </rPh>
    <phoneticPr fontId="3"/>
  </si>
  <si>
    <t>笹野浄水場２系原水</t>
    <rPh sb="0" eb="2">
      <t>ササノ</t>
    </rPh>
    <rPh sb="2" eb="5">
      <t>ジョウスイジョウ</t>
    </rPh>
    <rPh sb="6" eb="7">
      <t>ケイ</t>
    </rPh>
    <rPh sb="7" eb="9">
      <t>ゲンスイ</t>
    </rPh>
    <phoneticPr fontId="3"/>
  </si>
  <si>
    <t>笹野浄水場２系沈澱水</t>
    <rPh sb="0" eb="2">
      <t>ササノ</t>
    </rPh>
    <rPh sb="2" eb="4">
      <t>ジョウスイ</t>
    </rPh>
    <rPh sb="4" eb="5">
      <t>ジョウ</t>
    </rPh>
    <rPh sb="6" eb="7">
      <t>ケイ</t>
    </rPh>
    <rPh sb="7" eb="9">
      <t>チンデン</t>
    </rPh>
    <rPh sb="9" eb="10">
      <t>スイ</t>
    </rPh>
    <phoneticPr fontId="3"/>
  </si>
  <si>
    <t>-</t>
    <phoneticPr fontId="2"/>
  </si>
  <si>
    <t>ダゾメット､メタム（カーバム）
及びメチルイソチオシアネート</t>
    <rPh sb="16" eb="17">
      <t>オヨ</t>
    </rPh>
    <phoneticPr fontId="3"/>
  </si>
  <si>
    <t>フサライド</t>
  </si>
  <si>
    <t>1,3-ジクロロプロペン（D-D）</t>
  </si>
  <si>
    <t>2,2-DPA（ダラポン）</t>
  </si>
  <si>
    <t>2,4-D（2,4-PA）</t>
  </si>
  <si>
    <t>EPN</t>
  </si>
  <si>
    <t>MCPA</t>
  </si>
  <si>
    <t>アシュラム</t>
  </si>
  <si>
    <t>アセフェート</t>
  </si>
  <si>
    <t>アトラジン</t>
  </si>
  <si>
    <t>アニロホス</t>
  </si>
  <si>
    <t>アミトラズ</t>
  </si>
  <si>
    <t>アラクロール</t>
  </si>
  <si>
    <t>イソキサチオン</t>
  </si>
  <si>
    <t>イソフェンホス</t>
  </si>
  <si>
    <t>イソプロカルブ（MIPC）</t>
  </si>
  <si>
    <t>イソプロチオラン（IPT）</t>
  </si>
  <si>
    <t>イプロベンホス（IBP）</t>
  </si>
  <si>
    <t>イミノクタジン</t>
  </si>
  <si>
    <t>インダノファン</t>
  </si>
  <si>
    <t>エスプロカルブ</t>
  </si>
  <si>
    <t>エトフェンプロックス</t>
  </si>
  <si>
    <t>エンドスルファン（ベンゾエピン）</t>
  </si>
  <si>
    <t>オキサジクロメホン</t>
  </si>
  <si>
    <t>オリサストロビン</t>
  </si>
  <si>
    <t>カズサホス</t>
  </si>
  <si>
    <t>カフェンストロール</t>
  </si>
  <si>
    <t>カルタップ</t>
  </si>
  <si>
    <t>カルバリル（NAC)</t>
  </si>
  <si>
    <t>カルボフラン</t>
  </si>
  <si>
    <t>キノクラミン（ACN）</t>
  </si>
  <si>
    <t>キャプタン</t>
  </si>
  <si>
    <t>クミルロン</t>
  </si>
  <si>
    <t>グリホサート</t>
  </si>
  <si>
    <t>グルホシネート</t>
  </si>
  <si>
    <t>クロメプロップ</t>
  </si>
  <si>
    <t>クロルニトロフェン（CNP)</t>
  </si>
  <si>
    <t>クロルピリホス</t>
  </si>
  <si>
    <t>クロロタロニル（TPN)</t>
  </si>
  <si>
    <t>シアナジン</t>
  </si>
  <si>
    <t>シアノホス（CYAP）</t>
  </si>
  <si>
    <t>ジウロン（DCMU)</t>
  </si>
  <si>
    <t>ジクロベニル（DBN)</t>
  </si>
  <si>
    <t>ジクロルボス（DDVP)</t>
  </si>
  <si>
    <t>ジクワット</t>
  </si>
  <si>
    <t>ジスルホトン（エチルチオメトン）</t>
  </si>
  <si>
    <t>ジチオピル</t>
  </si>
  <si>
    <t>ジハロホップブチル</t>
  </si>
  <si>
    <t>シマジン（CAT)</t>
  </si>
  <si>
    <t>ジメタメトリン</t>
  </si>
  <si>
    <t>ジメトエート</t>
  </si>
  <si>
    <t>シメトリン</t>
  </si>
  <si>
    <t>ダイアジノン</t>
  </si>
  <si>
    <t>ダイムロン</t>
  </si>
  <si>
    <t>チアジニル</t>
  </si>
  <si>
    <t>チウラム</t>
  </si>
  <si>
    <t>チオジカルブ</t>
  </si>
  <si>
    <t>チオファネートメチル</t>
  </si>
  <si>
    <t>チオベンカルブ</t>
  </si>
  <si>
    <t>テフリルトリオン</t>
  </si>
  <si>
    <t>テルブカルブ（MBPMC）</t>
  </si>
  <si>
    <t>トリクロピル</t>
  </si>
  <si>
    <t>トリクロルホン（DEP）</t>
  </si>
  <si>
    <t>トリシクラゾール</t>
  </si>
  <si>
    <t>トリフルラリン</t>
  </si>
  <si>
    <t>ナプロパミド</t>
  </si>
  <si>
    <t>パラコート</t>
  </si>
  <si>
    <t>ピペロホス</t>
  </si>
  <si>
    <t>ピラクロニル</t>
  </si>
  <si>
    <t>ピラゾキシフェン</t>
  </si>
  <si>
    <t>ピラゾリネート（ピラゾレート）</t>
  </si>
  <si>
    <t>ピリダフェンチオン</t>
  </si>
  <si>
    <t>ピリブチカルブ</t>
  </si>
  <si>
    <t>ピロキロン</t>
  </si>
  <si>
    <t>フェニトロチオン（MEP）</t>
  </si>
  <si>
    <t>フェノブカルブ（BPMC）</t>
  </si>
  <si>
    <t>フェリムゾン</t>
  </si>
  <si>
    <t>フェンチオン（MPP）</t>
  </si>
  <si>
    <t>フェントエート（PAP）</t>
  </si>
  <si>
    <t>フェントラザミド</t>
  </si>
  <si>
    <t>ブタクロール</t>
  </si>
  <si>
    <t>ブタミホス</t>
  </si>
  <si>
    <t>ブプロフェジン</t>
  </si>
  <si>
    <t>フルアジナム</t>
  </si>
  <si>
    <t>プレチラクロール</t>
  </si>
  <si>
    <t>プロシミドン</t>
  </si>
  <si>
    <t>プロチオホス</t>
  </si>
  <si>
    <t>プロピコナゾール</t>
  </si>
  <si>
    <t>プロピザミド</t>
  </si>
  <si>
    <t>プロベナゾール</t>
  </si>
  <si>
    <t>ブロモブチド</t>
  </si>
  <si>
    <t>ベノミル</t>
  </si>
  <si>
    <t>ペンシクロン</t>
  </si>
  <si>
    <t>ベンゾビシクロン</t>
  </si>
  <si>
    <t>ベンゾフェナップ</t>
  </si>
  <si>
    <t>ベンタゾン</t>
  </si>
  <si>
    <t>ペンディメタリン</t>
  </si>
  <si>
    <t>ベンフラカルブ</t>
  </si>
  <si>
    <t>ベンフルラリン（ベスロジン）</t>
  </si>
  <si>
    <t>ベンフレセート</t>
  </si>
  <si>
    <t>ホスチアゼート</t>
  </si>
  <si>
    <t>マラチオン（マラソン）</t>
  </si>
  <si>
    <t>メコプロップ（MCPP）</t>
  </si>
  <si>
    <t>メソミル</t>
  </si>
  <si>
    <t>メタラキシル</t>
  </si>
  <si>
    <t>メチダチオン（DMTP）</t>
  </si>
  <si>
    <t>メトミノストロビン</t>
  </si>
  <si>
    <t>メトリブジン</t>
  </si>
  <si>
    <t>メフェナセット</t>
  </si>
  <si>
    <t>メプロニル</t>
  </si>
  <si>
    <t>モリネート</t>
  </si>
  <si>
    <t>笹野浄水場２系ろ過水</t>
    <phoneticPr fontId="2"/>
  </si>
  <si>
    <t>笹野浄水場１系ろ過水</t>
    <phoneticPr fontId="2"/>
  </si>
  <si>
    <t>水質検査実施地点名称</t>
    <phoneticPr fontId="2"/>
  </si>
  <si>
    <t>水質検査実施地点名称</t>
    <phoneticPr fontId="2"/>
  </si>
  <si>
    <t>ペルフルオロオクタンスルホン酸及び
ペルフルオロオクタン酸</t>
    <rPh sb="14" eb="15">
      <t>サン</t>
    </rPh>
    <rPh sb="15" eb="16">
      <t>オヨ</t>
    </rPh>
    <rPh sb="28" eb="29">
      <t>サン</t>
    </rPh>
    <phoneticPr fontId="2"/>
  </si>
  <si>
    <t>大腸菌数</t>
    <rPh sb="0" eb="3">
      <t>ダイチョウキン</t>
    </rPh>
    <rPh sb="3" eb="4">
      <t>スウ</t>
    </rPh>
    <phoneticPr fontId="3"/>
  </si>
  <si>
    <t>CFU/100ml</t>
    <phoneticPr fontId="3"/>
  </si>
  <si>
    <t>CFU/100mL</t>
    <phoneticPr fontId="3"/>
  </si>
  <si>
    <t>CFU/100ml</t>
    <phoneticPr fontId="2"/>
  </si>
  <si>
    <t>原　虫　類　関　連　項　目</t>
    <rPh sb="0" eb="1">
      <t>ハラ</t>
    </rPh>
    <rPh sb="2" eb="3">
      <t>ムシ</t>
    </rPh>
    <rPh sb="4" eb="5">
      <t>ルイ</t>
    </rPh>
    <rPh sb="6" eb="7">
      <t>セキ</t>
    </rPh>
    <rPh sb="8" eb="9">
      <t>レン</t>
    </rPh>
    <rPh sb="10" eb="11">
      <t>コウ</t>
    </rPh>
    <rPh sb="12" eb="13">
      <t>メ</t>
    </rPh>
    <phoneticPr fontId="3"/>
  </si>
  <si>
    <t>指標菌</t>
    <rPh sb="0" eb="2">
      <t>シヒョウ</t>
    </rPh>
    <rPh sb="2" eb="3">
      <t>キン</t>
    </rPh>
    <phoneticPr fontId="2"/>
  </si>
  <si>
    <t>イプフェンカルバゾン</t>
    <phoneticPr fontId="2"/>
  </si>
  <si>
    <t>検出値と目標値の比の和　　</t>
    <rPh sb="0" eb="3">
      <t>ケンシュツチ</t>
    </rPh>
    <rPh sb="4" eb="7">
      <t>モクヒョウチ</t>
    </rPh>
    <rPh sb="8" eb="9">
      <t>ヒ</t>
    </rPh>
    <rPh sb="10" eb="11">
      <t>ワ</t>
    </rPh>
    <phoneticPr fontId="3"/>
  </si>
  <si>
    <t>除草剤</t>
    <rPh sb="0" eb="3">
      <t>ジョソウザイ</t>
    </rPh>
    <phoneticPr fontId="2"/>
  </si>
  <si>
    <t>晴</t>
    <rPh sb="0" eb="1">
      <t>ハレ</t>
    </rPh>
    <phoneticPr fontId="2"/>
  </si>
  <si>
    <t>晴</t>
    <rPh sb="0" eb="1">
      <t>ハレ</t>
    </rPh>
    <phoneticPr fontId="2"/>
  </si>
  <si>
    <t>適合</t>
    <rPh sb="0" eb="2">
      <t>テキゴウ</t>
    </rPh>
    <phoneticPr fontId="2"/>
  </si>
  <si>
    <t>&lt;0.1</t>
  </si>
  <si>
    <t>曇</t>
    <rPh sb="0" eb="1">
      <t>クモリ</t>
    </rPh>
    <phoneticPr fontId="2"/>
  </si>
  <si>
    <t>&lt;0.00003</t>
  </si>
  <si>
    <t>&lt;0.5</t>
  </si>
  <si>
    <t>0.01
(ﾒﾁﾙｲｿﾁｵｼｱﾈｰﾄ
として)</t>
  </si>
  <si>
    <t>-</t>
    <phoneticPr fontId="2"/>
  </si>
  <si>
    <t>1,2</t>
    <phoneticPr fontId="2"/>
  </si>
  <si>
    <t>　　　　　　　　　　　　定　期　水　質　検　査　結　果（令和５年度）</t>
    <rPh sb="12" eb="13">
      <t>サダム</t>
    </rPh>
    <rPh sb="14" eb="15">
      <t>キ</t>
    </rPh>
    <rPh sb="16" eb="17">
      <t>ミズ</t>
    </rPh>
    <rPh sb="18" eb="19">
      <t>シツ</t>
    </rPh>
    <rPh sb="20" eb="21">
      <t>ケン</t>
    </rPh>
    <rPh sb="22" eb="23">
      <t>サ</t>
    </rPh>
    <rPh sb="24" eb="25">
      <t>ムスブ</t>
    </rPh>
    <rPh sb="26" eb="27">
      <t>ハタシ</t>
    </rPh>
    <rPh sb="28" eb="29">
      <t>レイ</t>
    </rPh>
    <rPh sb="29" eb="30">
      <t>ワ</t>
    </rPh>
    <phoneticPr fontId="3"/>
  </si>
  <si>
    <t>検出せず</t>
    <rPh sb="0" eb="2">
      <t>ケンシュツ</t>
    </rPh>
    <phoneticPr fontId="2"/>
  </si>
  <si>
    <t>異常なし</t>
    <rPh sb="0" eb="2">
      <t>イジョウ</t>
    </rPh>
    <phoneticPr fontId="2"/>
  </si>
  <si>
    <t>&lt;0.5</t>
    <phoneticPr fontId="2"/>
  </si>
  <si>
    <t>&lt;0.1</t>
    <phoneticPr fontId="2"/>
  </si>
  <si>
    <t>検出せず</t>
    <rPh sb="0" eb="2">
      <t>ケンシュツ</t>
    </rPh>
    <phoneticPr fontId="2"/>
  </si>
  <si>
    <t>藻臭</t>
    <rPh sb="0" eb="2">
      <t>モシュウ</t>
    </rPh>
    <phoneticPr fontId="2"/>
  </si>
  <si>
    <t>&lt;0.05</t>
    <phoneticPr fontId="2"/>
  </si>
  <si>
    <t>&lt;0.5</t>
    <phoneticPr fontId="2"/>
  </si>
  <si>
    <t>&lt;1</t>
    <phoneticPr fontId="2"/>
  </si>
  <si>
    <t>&lt;0.002</t>
    <phoneticPr fontId="2"/>
  </si>
  <si>
    <t>&lt;0.01</t>
    <phoneticPr fontId="2"/>
  </si>
  <si>
    <t>検出</t>
    <rPh sb="0" eb="2">
      <t>ケンシュツ</t>
    </rPh>
    <phoneticPr fontId="2"/>
  </si>
  <si>
    <t>晴</t>
    <rPh sb="0" eb="1">
      <t>ハレ</t>
    </rPh>
    <phoneticPr fontId="2"/>
  </si>
  <si>
    <t>&lt;0.0003</t>
    <phoneticPr fontId="2"/>
  </si>
  <si>
    <t>&lt;0.00005</t>
    <phoneticPr fontId="2"/>
  </si>
  <si>
    <t>&lt;0.001</t>
    <phoneticPr fontId="2"/>
  </si>
  <si>
    <t>&lt;0.004</t>
    <phoneticPr fontId="2"/>
  </si>
  <si>
    <t>&lt;0.08</t>
    <phoneticPr fontId="2"/>
  </si>
  <si>
    <t>&lt;0.0002</t>
    <phoneticPr fontId="2"/>
  </si>
  <si>
    <t>&lt;0.005</t>
    <phoneticPr fontId="2"/>
  </si>
  <si>
    <t>&lt;0.02</t>
    <phoneticPr fontId="2"/>
  </si>
  <si>
    <t>&lt;0.000001</t>
    <phoneticPr fontId="2"/>
  </si>
  <si>
    <t>&lt;0.0005</t>
    <phoneticPr fontId="2"/>
  </si>
  <si>
    <t>&lt;0.008</t>
    <phoneticPr fontId="2"/>
  </si>
  <si>
    <t>&lt;0.000005</t>
    <phoneticPr fontId="2"/>
  </si>
  <si>
    <t>&lt;0.06</t>
    <phoneticPr fontId="2"/>
  </si>
  <si>
    <t>&lt;0.003</t>
    <phoneticPr fontId="2"/>
  </si>
  <si>
    <t>&lt;0.3</t>
    <phoneticPr fontId="2"/>
  </si>
  <si>
    <t>&lt;0.1</t>
    <phoneticPr fontId="2"/>
  </si>
  <si>
    <t>曇</t>
    <rPh sb="0" eb="1">
      <t>クモリ</t>
    </rPh>
    <phoneticPr fontId="2"/>
  </si>
  <si>
    <t>No.1</t>
    <phoneticPr fontId="2"/>
  </si>
  <si>
    <t>異常なし</t>
    <rPh sb="0" eb="2">
      <t>イジョウ</t>
    </rPh>
    <phoneticPr fontId="2"/>
  </si>
  <si>
    <t>適合</t>
    <rPh sb="0" eb="2">
      <t>テキゴウ</t>
    </rPh>
    <phoneticPr fontId="2"/>
  </si>
  <si>
    <t>&lt;0.08</t>
  </si>
  <si>
    <t>&lt;0.01</t>
  </si>
  <si>
    <t>&lt;1</t>
  </si>
  <si>
    <t>&lt;0.02</t>
  </si>
  <si>
    <t>&lt;0.3</t>
  </si>
  <si>
    <t>異常なし</t>
    <rPh sb="0" eb="2">
      <t>イジョウ</t>
    </rPh>
    <phoneticPr fontId="2"/>
  </si>
  <si>
    <t xml:space="preserve"> 0.00005以下(暫定)</t>
    <rPh sb="8" eb="10">
      <t>イカ</t>
    </rPh>
    <rPh sb="11" eb="13">
      <t>ザンテイ</t>
    </rPh>
    <phoneticPr fontId="3"/>
  </si>
  <si>
    <t>適合</t>
    <rPh sb="0" eb="2">
      <t>テキゴウ</t>
    </rPh>
    <phoneticPr fontId="2"/>
  </si>
  <si>
    <t>&lt;0.0004</t>
  </si>
  <si>
    <t>&lt;0.0006</t>
  </si>
  <si>
    <t>晴</t>
    <rPh sb="0" eb="1">
      <t>ハレ</t>
    </rPh>
    <phoneticPr fontId="2"/>
  </si>
  <si>
    <t>検出</t>
    <rPh sb="0" eb="2">
      <t>ケンシュツ</t>
    </rPh>
    <phoneticPr fontId="2"/>
  </si>
  <si>
    <t>異常なし</t>
    <rPh sb="0" eb="2">
      <t>イジョウ</t>
    </rPh>
    <phoneticPr fontId="2"/>
  </si>
  <si>
    <t>1,2</t>
    <phoneticPr fontId="2"/>
  </si>
  <si>
    <t>&lt;0.05</t>
    <phoneticPr fontId="2"/>
  </si>
  <si>
    <t>&lt;0.5</t>
    <phoneticPr fontId="2"/>
  </si>
  <si>
    <t>&lt;1</t>
    <phoneticPr fontId="2"/>
  </si>
  <si>
    <t>&lt;0.005</t>
    <phoneticPr fontId="2"/>
  </si>
  <si>
    <t>&lt;0.02</t>
    <phoneticPr fontId="2"/>
  </si>
  <si>
    <t>&lt;0.01</t>
    <phoneticPr fontId="2"/>
  </si>
  <si>
    <t>晴</t>
    <rPh sb="0" eb="1">
      <t>ハレ</t>
    </rPh>
    <phoneticPr fontId="2"/>
  </si>
  <si>
    <t>検出</t>
    <rPh sb="0" eb="2">
      <t>ケンシュツ</t>
    </rPh>
    <phoneticPr fontId="2"/>
  </si>
  <si>
    <t>藻臭</t>
    <rPh sb="0" eb="2">
      <t>モシュウ</t>
    </rPh>
    <phoneticPr fontId="2"/>
  </si>
  <si>
    <t>&lt;0.05</t>
    <phoneticPr fontId="2"/>
  </si>
  <si>
    <t>&lt;0.5</t>
    <phoneticPr fontId="2"/>
  </si>
  <si>
    <t>&lt;1</t>
    <phoneticPr fontId="2"/>
  </si>
  <si>
    <t>&lt;0.005</t>
    <phoneticPr fontId="2"/>
  </si>
  <si>
    <t>&lt;0.02</t>
    <phoneticPr fontId="2"/>
  </si>
  <si>
    <t>&lt;0.01</t>
    <phoneticPr fontId="2"/>
  </si>
  <si>
    <t>1,2</t>
    <phoneticPr fontId="2"/>
  </si>
  <si>
    <t>検出せず</t>
    <rPh sb="0" eb="2">
      <t>ケンシュツ</t>
    </rPh>
    <phoneticPr fontId="2"/>
  </si>
  <si>
    <t>&lt;0.002</t>
    <phoneticPr fontId="2"/>
  </si>
  <si>
    <t>晴</t>
    <rPh sb="0" eb="1">
      <t>ハレ</t>
    </rPh>
    <phoneticPr fontId="2"/>
  </si>
  <si>
    <t>検出</t>
    <rPh sb="0" eb="2">
      <t>ケンシュツ</t>
    </rPh>
    <phoneticPr fontId="2"/>
  </si>
  <si>
    <t>藻臭</t>
    <rPh sb="0" eb="2">
      <t>モシュウ</t>
    </rPh>
    <phoneticPr fontId="2"/>
  </si>
  <si>
    <t>1,2</t>
    <phoneticPr fontId="2"/>
  </si>
  <si>
    <t>&lt;0.05</t>
    <phoneticPr fontId="2"/>
  </si>
  <si>
    <t>&lt;0.5</t>
    <phoneticPr fontId="2"/>
  </si>
  <si>
    <t>&lt;0.02</t>
    <phoneticPr fontId="2"/>
  </si>
  <si>
    <t>&lt;0.005</t>
    <phoneticPr fontId="2"/>
  </si>
  <si>
    <t>検出せず</t>
    <rPh sb="0" eb="2">
      <t>ケンシュツ</t>
    </rPh>
    <phoneticPr fontId="2"/>
  </si>
  <si>
    <t>土臭</t>
    <rPh sb="0" eb="2">
      <t>ドシュウ</t>
    </rPh>
    <phoneticPr fontId="2"/>
  </si>
  <si>
    <t>&lt;1</t>
    <phoneticPr fontId="2"/>
  </si>
  <si>
    <t>&lt;0.002</t>
    <phoneticPr fontId="2"/>
  </si>
  <si>
    <t>&lt;0.004</t>
    <phoneticPr fontId="2"/>
  </si>
  <si>
    <t>&lt;0.001</t>
    <phoneticPr fontId="2"/>
  </si>
  <si>
    <t>&lt;0.000001</t>
    <phoneticPr fontId="2"/>
  </si>
  <si>
    <t>&lt;0.1</t>
    <phoneticPr fontId="2"/>
  </si>
  <si>
    <t>No.2</t>
    <phoneticPr fontId="2"/>
  </si>
  <si>
    <t>&lt;0.06</t>
    <phoneticPr fontId="2"/>
  </si>
  <si>
    <t>&lt;0.008</t>
    <phoneticPr fontId="2"/>
  </si>
  <si>
    <t>雨</t>
    <rPh sb="0" eb="1">
      <t>アメ</t>
    </rPh>
    <phoneticPr fontId="2"/>
  </si>
  <si>
    <t>晴</t>
    <rPh sb="0" eb="1">
      <t>ハレ</t>
    </rPh>
    <phoneticPr fontId="2"/>
  </si>
  <si>
    <t>検出せず</t>
    <rPh sb="0" eb="2">
      <t>ケンシュツ</t>
    </rPh>
    <phoneticPr fontId="2"/>
  </si>
  <si>
    <t>&lt;0.0002</t>
    <phoneticPr fontId="2"/>
  </si>
  <si>
    <t>&lt;0.00005</t>
    <phoneticPr fontId="2"/>
  </si>
  <si>
    <t>&lt;0.00003</t>
    <phoneticPr fontId="2"/>
  </si>
  <si>
    <t>&lt;0.0008</t>
  </si>
  <si>
    <t>&lt;0.00004</t>
  </si>
  <si>
    <t>&lt;0.0001</t>
  </si>
  <si>
    <t>&lt;0.00002</t>
  </si>
  <si>
    <t>&lt;0.0009</t>
  </si>
  <si>
    <t>&lt;0.00009</t>
  </si>
  <si>
    <t>&lt;0.000006</t>
  </si>
  <si>
    <t>&lt;0.00008</t>
  </si>
  <si>
    <t>&lt;0.000005</t>
  </si>
  <si>
    <t>&lt;0.003</t>
  </si>
  <si>
    <t>&lt;0.00001</t>
  </si>
  <si>
    <t>&lt;0.00006</t>
  </si>
  <si>
    <t>晴</t>
    <rPh sb="0" eb="1">
      <t>ハレ</t>
    </rPh>
    <phoneticPr fontId="2"/>
  </si>
  <si>
    <t>&lt;0.00007</t>
  </si>
  <si>
    <t>&lt;0.0007</t>
  </si>
  <si>
    <t>晴</t>
    <rPh sb="0" eb="1">
      <t>ハレ</t>
    </rPh>
    <phoneticPr fontId="2"/>
  </si>
  <si>
    <t>検出</t>
    <rPh sb="0" eb="2">
      <t>ケンシュツ</t>
    </rPh>
    <phoneticPr fontId="2"/>
  </si>
  <si>
    <t>藻臭</t>
    <rPh sb="0" eb="2">
      <t>モシュウ</t>
    </rPh>
    <phoneticPr fontId="2"/>
  </si>
  <si>
    <t>&lt;0.1</t>
    <phoneticPr fontId="2"/>
  </si>
  <si>
    <t>1,2</t>
    <phoneticPr fontId="2"/>
  </si>
  <si>
    <t>&lt;0.05</t>
    <phoneticPr fontId="2"/>
  </si>
  <si>
    <t>&lt;1</t>
    <phoneticPr fontId="2"/>
  </si>
  <si>
    <t>&lt;0.01</t>
    <phoneticPr fontId="2"/>
  </si>
  <si>
    <t>&lt;0.002</t>
    <phoneticPr fontId="2"/>
  </si>
  <si>
    <t>1,2</t>
    <phoneticPr fontId="2"/>
  </si>
  <si>
    <t>晴</t>
    <rPh sb="0" eb="1">
      <t>ハレ</t>
    </rPh>
    <phoneticPr fontId="2"/>
  </si>
  <si>
    <t>曇</t>
    <rPh sb="0" eb="1">
      <t>クモリ</t>
    </rPh>
    <phoneticPr fontId="2"/>
  </si>
  <si>
    <t>検出せず</t>
    <rPh sb="0" eb="2">
      <t>ケンシュツ</t>
    </rPh>
    <phoneticPr fontId="2"/>
  </si>
  <si>
    <t>藻臭</t>
    <rPh sb="0" eb="2">
      <t>モシュウ</t>
    </rPh>
    <phoneticPr fontId="2"/>
  </si>
  <si>
    <t>&lt;0.1</t>
    <phoneticPr fontId="2"/>
  </si>
  <si>
    <t>&lt;0.05</t>
    <phoneticPr fontId="2"/>
  </si>
  <si>
    <t>&lt;1</t>
    <phoneticPr fontId="2"/>
  </si>
  <si>
    <t>&lt;0.01</t>
    <phoneticPr fontId="2"/>
  </si>
  <si>
    <t>&lt;0.002</t>
    <phoneticPr fontId="2"/>
  </si>
  <si>
    <t>&lt;0.004</t>
    <phoneticPr fontId="2"/>
  </si>
  <si>
    <t>&lt;0.001</t>
    <phoneticPr fontId="2"/>
  </si>
  <si>
    <t>&lt;0.000001</t>
    <phoneticPr fontId="2"/>
  </si>
  <si>
    <t>No.1</t>
    <phoneticPr fontId="2"/>
  </si>
  <si>
    <t>&lt;0.06</t>
    <phoneticPr fontId="2"/>
  </si>
  <si>
    <t>&lt;0.008</t>
    <phoneticPr fontId="2"/>
  </si>
  <si>
    <t>mg/L</t>
    <phoneticPr fontId="2"/>
  </si>
  <si>
    <t>-</t>
    <phoneticPr fontId="2"/>
  </si>
  <si>
    <t>1,2</t>
    <phoneticPr fontId="2"/>
  </si>
  <si>
    <t>単位</t>
    <rPh sb="0" eb="2">
      <t>タンイ</t>
    </rPh>
    <phoneticPr fontId="2"/>
  </si>
  <si>
    <t xml:space="preserve"> 0.00005以下（暫定）</t>
    <rPh sb="8" eb="10">
      <t>イカ</t>
    </rPh>
    <rPh sb="11" eb="13">
      <t>ザンテイ</t>
    </rPh>
    <phoneticPr fontId="3"/>
  </si>
  <si>
    <t>検出せず
（全項目）</t>
    <rPh sb="0" eb="2">
      <t>ケンシュツ</t>
    </rPh>
    <rPh sb="6" eb="9">
      <t>ゼンコウモク</t>
    </rPh>
    <phoneticPr fontId="2"/>
  </si>
  <si>
    <t>CFU/mL</t>
  </si>
  <si>
    <t>CFU/mL</t>
    <phoneticPr fontId="3"/>
  </si>
  <si>
    <t>MPN/100ml</t>
  </si>
  <si>
    <t>MPN/100ml</t>
    <phoneticPr fontId="3"/>
  </si>
  <si>
    <t>CFU/10ml</t>
  </si>
  <si>
    <t>CFU/10ml</t>
    <phoneticPr fontId="3"/>
  </si>
  <si>
    <t>検　　査　　機　　関※</t>
    <rPh sb="0" eb="1">
      <t>ケン</t>
    </rPh>
    <rPh sb="3" eb="4">
      <t>サ</t>
    </rPh>
    <rPh sb="6" eb="7">
      <t>キ</t>
    </rPh>
    <rPh sb="9" eb="10">
      <t>セキ</t>
    </rPh>
    <phoneticPr fontId="3"/>
  </si>
  <si>
    <t>個/10L</t>
    <rPh sb="0" eb="1">
      <t>コ</t>
    </rPh>
    <phoneticPr fontId="3"/>
  </si>
  <si>
    <t>雨</t>
    <rPh sb="0" eb="1">
      <t>アメ</t>
    </rPh>
    <phoneticPr fontId="2"/>
  </si>
  <si>
    <t>晴</t>
    <rPh sb="0" eb="1">
      <t>ハレ</t>
    </rPh>
    <phoneticPr fontId="2"/>
  </si>
  <si>
    <t>検出せず</t>
    <rPh sb="0" eb="2">
      <t>ケンシュツ</t>
    </rPh>
    <phoneticPr fontId="2"/>
  </si>
  <si>
    <t>晴</t>
    <rPh sb="0" eb="1">
      <t>ハレ</t>
    </rPh>
    <phoneticPr fontId="2"/>
  </si>
  <si>
    <t>検出</t>
    <rPh sb="0" eb="2">
      <t>ケンシュツ</t>
    </rPh>
    <phoneticPr fontId="2"/>
  </si>
  <si>
    <t>藻臭</t>
    <rPh sb="0" eb="2">
      <t>モシュウ</t>
    </rPh>
    <phoneticPr fontId="2"/>
  </si>
  <si>
    <t>1,2</t>
    <phoneticPr fontId="2"/>
  </si>
  <si>
    <t>&lt;0.05</t>
    <phoneticPr fontId="2"/>
  </si>
  <si>
    <t>&lt;1</t>
    <phoneticPr fontId="2"/>
  </si>
  <si>
    <t>&lt;0.005</t>
    <phoneticPr fontId="2"/>
  </si>
  <si>
    <t>&lt;0.02</t>
    <phoneticPr fontId="2"/>
  </si>
  <si>
    <t>&lt;0.01</t>
    <phoneticPr fontId="2"/>
  </si>
  <si>
    <t>異常なし</t>
    <rPh sb="0" eb="2">
      <t>イジョウ</t>
    </rPh>
    <phoneticPr fontId="2"/>
  </si>
  <si>
    <t>曇</t>
    <rPh sb="0" eb="1">
      <t>クモリ</t>
    </rPh>
    <phoneticPr fontId="2"/>
  </si>
  <si>
    <t>検出せず</t>
    <rPh sb="0" eb="2">
      <t>ケンシュツ</t>
    </rPh>
    <phoneticPr fontId="2"/>
  </si>
  <si>
    <t>&lt;0.1</t>
    <phoneticPr fontId="2"/>
  </si>
  <si>
    <t>&lt;0.002</t>
    <phoneticPr fontId="2"/>
  </si>
  <si>
    <t>晴</t>
    <rPh sb="0" eb="1">
      <t>ハレ</t>
    </rPh>
    <phoneticPr fontId="2"/>
  </si>
  <si>
    <t>曇</t>
    <rPh sb="0" eb="1">
      <t>クモリ</t>
    </rPh>
    <phoneticPr fontId="2"/>
  </si>
  <si>
    <t>1,2</t>
    <phoneticPr fontId="2"/>
  </si>
  <si>
    <t>検出</t>
    <rPh sb="0" eb="2">
      <t>ケンシュツ</t>
    </rPh>
    <phoneticPr fontId="2"/>
  </si>
  <si>
    <t>藻臭</t>
    <rPh sb="0" eb="2">
      <t>モシュウ</t>
    </rPh>
    <phoneticPr fontId="2"/>
  </si>
  <si>
    <t>&lt;0.05</t>
    <phoneticPr fontId="2"/>
  </si>
  <si>
    <t>&lt;0.02</t>
    <phoneticPr fontId="2"/>
  </si>
  <si>
    <t>&lt;1</t>
    <phoneticPr fontId="2"/>
  </si>
  <si>
    <t>&lt;0.005</t>
    <phoneticPr fontId="2"/>
  </si>
  <si>
    <t>検出せず</t>
    <rPh sb="0" eb="2">
      <t>ケンシュツ</t>
    </rPh>
    <phoneticPr fontId="2"/>
  </si>
  <si>
    <t>&lt;0.002</t>
    <phoneticPr fontId="2"/>
  </si>
  <si>
    <t>&lt;0.01</t>
    <phoneticPr fontId="2"/>
  </si>
  <si>
    <t>&lt;0.0003</t>
    <phoneticPr fontId="2"/>
  </si>
  <si>
    <t>&lt;0.00005</t>
    <phoneticPr fontId="2"/>
  </si>
  <si>
    <t>&lt;0.001</t>
    <phoneticPr fontId="2"/>
  </si>
  <si>
    <t>&lt;0.004</t>
    <phoneticPr fontId="2"/>
  </si>
  <si>
    <t>&lt;0.08</t>
    <phoneticPr fontId="2"/>
  </si>
  <si>
    <t>&lt;0.0002</t>
    <phoneticPr fontId="2"/>
  </si>
  <si>
    <t>&lt;0.000001</t>
    <phoneticPr fontId="2"/>
  </si>
  <si>
    <t>&lt;0.0005</t>
    <phoneticPr fontId="2"/>
  </si>
  <si>
    <t>&lt;0.008</t>
    <phoneticPr fontId="2"/>
  </si>
  <si>
    <t>&lt;0.000005</t>
    <phoneticPr fontId="2"/>
  </si>
  <si>
    <t>&lt;0.06</t>
    <phoneticPr fontId="2"/>
  </si>
  <si>
    <t>&lt;0.5</t>
    <phoneticPr fontId="2"/>
  </si>
  <si>
    <t>&lt;0.1</t>
    <phoneticPr fontId="2"/>
  </si>
  <si>
    <t>No.2</t>
    <phoneticPr fontId="2"/>
  </si>
  <si>
    <t>晴</t>
    <rPh sb="0" eb="1">
      <t>ハレ</t>
    </rPh>
    <phoneticPr fontId="2"/>
  </si>
  <si>
    <t>検出せず</t>
    <rPh sb="0" eb="2">
      <t>ケンシュツ</t>
    </rPh>
    <phoneticPr fontId="2"/>
  </si>
  <si>
    <t>&lt;0.0003</t>
    <phoneticPr fontId="2"/>
  </si>
  <si>
    <t>&lt;0.00005</t>
    <phoneticPr fontId="2"/>
  </si>
  <si>
    <t>&lt;0.001</t>
    <phoneticPr fontId="2"/>
  </si>
  <si>
    <t>&lt;0.004</t>
    <phoneticPr fontId="2"/>
  </si>
  <si>
    <t>&lt;0.08</t>
    <phoneticPr fontId="2"/>
  </si>
  <si>
    <t>&lt;0.01</t>
    <phoneticPr fontId="2"/>
  </si>
  <si>
    <t>&lt;0.0002</t>
    <phoneticPr fontId="2"/>
  </si>
  <si>
    <t>&lt;0.005</t>
    <phoneticPr fontId="2"/>
  </si>
  <si>
    <t>&lt;0.06</t>
    <phoneticPr fontId="2"/>
  </si>
  <si>
    <t>&lt;0.002</t>
    <phoneticPr fontId="2"/>
  </si>
  <si>
    <t>&lt;0.008</t>
    <phoneticPr fontId="2"/>
  </si>
  <si>
    <t>&lt;0.02</t>
    <phoneticPr fontId="2"/>
  </si>
  <si>
    <t>&lt;0.000001</t>
    <phoneticPr fontId="2"/>
  </si>
  <si>
    <t>&lt;0.0005</t>
    <phoneticPr fontId="2"/>
  </si>
  <si>
    <t>晴</t>
    <rPh sb="0" eb="1">
      <t>ハレ</t>
    </rPh>
    <phoneticPr fontId="2"/>
  </si>
  <si>
    <t>曇</t>
    <rPh sb="0" eb="1">
      <t>クモリ</t>
    </rPh>
    <phoneticPr fontId="2"/>
  </si>
  <si>
    <t>曇</t>
    <rPh sb="0" eb="1">
      <t>クモリ</t>
    </rPh>
    <phoneticPr fontId="2"/>
  </si>
  <si>
    <t>晴</t>
    <rPh sb="0" eb="1">
      <t>ハレ</t>
    </rPh>
    <phoneticPr fontId="2"/>
  </si>
  <si>
    <t>検出せず</t>
  </si>
  <si>
    <t>藻臭</t>
  </si>
  <si>
    <t>&lt;0.05</t>
    <phoneticPr fontId="2"/>
  </si>
  <si>
    <t>&lt;0.002</t>
    <phoneticPr fontId="2"/>
  </si>
  <si>
    <t>&lt;0.01</t>
    <phoneticPr fontId="2"/>
  </si>
  <si>
    <t>1,2</t>
    <phoneticPr fontId="2"/>
  </si>
  <si>
    <t>検出せず</t>
    <rPh sb="0" eb="2">
      <t>ケンシュツ</t>
    </rPh>
    <phoneticPr fontId="2"/>
  </si>
  <si>
    <t>藻臭</t>
    <rPh sb="0" eb="2">
      <t>モシュウ</t>
    </rPh>
    <phoneticPr fontId="2"/>
  </si>
  <si>
    <t>&lt;1</t>
    <phoneticPr fontId="2"/>
  </si>
  <si>
    <t>&lt;0.005</t>
    <phoneticPr fontId="2"/>
  </si>
  <si>
    <t>雨</t>
    <rPh sb="0" eb="1">
      <t>アメ</t>
    </rPh>
    <phoneticPr fontId="2"/>
  </si>
  <si>
    <t>&lt;0.1</t>
    <phoneticPr fontId="2"/>
  </si>
  <si>
    <t>曇</t>
    <rPh sb="0" eb="1">
      <t>クモリ</t>
    </rPh>
    <phoneticPr fontId="2"/>
  </si>
  <si>
    <t>晴</t>
    <rPh sb="0" eb="1">
      <t>ハレ</t>
    </rPh>
    <phoneticPr fontId="2"/>
  </si>
  <si>
    <t>検出</t>
    <rPh sb="0" eb="2">
      <t>ケンシュツ</t>
    </rPh>
    <phoneticPr fontId="2"/>
  </si>
  <si>
    <t>藻臭</t>
    <rPh sb="0" eb="2">
      <t>モシュウ</t>
    </rPh>
    <phoneticPr fontId="2"/>
  </si>
  <si>
    <t>&lt;0.004</t>
    <phoneticPr fontId="2"/>
  </si>
  <si>
    <t>&lt;0.001</t>
    <phoneticPr fontId="2"/>
  </si>
  <si>
    <t>&lt;0.000001</t>
    <phoneticPr fontId="2"/>
  </si>
  <si>
    <t>検出せず</t>
    <rPh sb="0" eb="2">
      <t>ケンシュツ</t>
    </rPh>
    <phoneticPr fontId="2"/>
  </si>
  <si>
    <t>No.2</t>
    <phoneticPr fontId="2"/>
  </si>
  <si>
    <t>&lt;0.06</t>
    <phoneticPr fontId="2"/>
  </si>
  <si>
    <t>&lt;0.002</t>
    <phoneticPr fontId="2"/>
  </si>
  <si>
    <t>&lt;0.008</t>
    <phoneticPr fontId="2"/>
  </si>
  <si>
    <t>雨</t>
    <rPh sb="0" eb="1">
      <t>アメ</t>
    </rPh>
    <phoneticPr fontId="2"/>
  </si>
  <si>
    <t>曇</t>
    <rPh sb="0" eb="1">
      <t>クモリ</t>
    </rPh>
    <phoneticPr fontId="2"/>
  </si>
  <si>
    <t>検出せず</t>
    <rPh sb="0" eb="2">
      <t>ケンシュツ</t>
    </rPh>
    <phoneticPr fontId="2"/>
  </si>
  <si>
    <t>曇</t>
    <rPh sb="0" eb="1">
      <t>クモリ</t>
    </rPh>
    <phoneticPr fontId="2"/>
  </si>
  <si>
    <t>検出</t>
    <rPh sb="0" eb="2">
      <t>ケンシュツ</t>
    </rPh>
    <phoneticPr fontId="2"/>
  </si>
  <si>
    <t>藻臭</t>
    <rPh sb="0" eb="2">
      <t>モシュウ</t>
    </rPh>
    <phoneticPr fontId="2"/>
  </si>
  <si>
    <t>1,2</t>
    <phoneticPr fontId="2"/>
  </si>
  <si>
    <t>&lt;0.05</t>
    <phoneticPr fontId="2"/>
  </si>
  <si>
    <t>&lt;1</t>
    <phoneticPr fontId="2"/>
  </si>
  <si>
    <t>&lt;0.02</t>
    <phoneticPr fontId="2"/>
  </si>
  <si>
    <t>&lt;0.005</t>
    <phoneticPr fontId="2"/>
  </si>
  <si>
    <t>異常なし</t>
    <rPh sb="0" eb="2">
      <t>イジョウ</t>
    </rPh>
    <phoneticPr fontId="2"/>
  </si>
  <si>
    <t>&lt;0.002</t>
    <phoneticPr fontId="2"/>
  </si>
  <si>
    <t>&lt;0.1</t>
    <phoneticPr fontId="2"/>
  </si>
  <si>
    <t>雨</t>
    <rPh sb="0" eb="1">
      <t>アメ</t>
    </rPh>
    <phoneticPr fontId="2"/>
  </si>
  <si>
    <t>晴</t>
    <rPh sb="0" eb="1">
      <t>ハレ</t>
    </rPh>
    <phoneticPr fontId="2"/>
  </si>
  <si>
    <t>検出せず</t>
    <rPh sb="0" eb="2">
      <t>ケンシュツ</t>
    </rPh>
    <phoneticPr fontId="2"/>
  </si>
  <si>
    <t>&lt;0.004</t>
    <phoneticPr fontId="2"/>
  </si>
  <si>
    <t>&lt;0.001</t>
    <phoneticPr fontId="2"/>
  </si>
  <si>
    <t>&lt;0.000001</t>
    <phoneticPr fontId="2"/>
  </si>
  <si>
    <t>No.1</t>
    <phoneticPr fontId="2"/>
  </si>
  <si>
    <t>&lt;0.06</t>
    <phoneticPr fontId="2"/>
  </si>
  <si>
    <t>&lt;0.008</t>
    <phoneticPr fontId="2"/>
  </si>
  <si>
    <t>晴</t>
    <rPh sb="0" eb="1">
      <t>ハレ</t>
    </rPh>
    <phoneticPr fontId="2"/>
  </si>
  <si>
    <t>検出せず</t>
    <rPh sb="0" eb="2">
      <t>ケンシュツ</t>
    </rPh>
    <phoneticPr fontId="2"/>
  </si>
  <si>
    <t>曇</t>
    <rPh sb="0" eb="1">
      <t>クモリ</t>
    </rPh>
    <phoneticPr fontId="2"/>
  </si>
  <si>
    <t>晴</t>
    <rPh sb="0" eb="1">
      <t>ハレ</t>
    </rPh>
    <phoneticPr fontId="2"/>
  </si>
  <si>
    <t>曇</t>
    <rPh sb="0" eb="1">
      <t>クモリ</t>
    </rPh>
    <phoneticPr fontId="2"/>
  </si>
  <si>
    <t>検出</t>
    <rPh sb="0" eb="2">
      <t>ケンシュツ</t>
    </rPh>
    <phoneticPr fontId="2"/>
  </si>
  <si>
    <t>藻臭</t>
    <rPh sb="0" eb="2">
      <t>モシュウ</t>
    </rPh>
    <phoneticPr fontId="2"/>
  </si>
  <si>
    <t>1,2</t>
    <phoneticPr fontId="2"/>
  </si>
  <si>
    <t>&lt;0.05</t>
    <phoneticPr fontId="2"/>
  </si>
  <si>
    <t>&lt;0.002</t>
    <phoneticPr fontId="2"/>
  </si>
  <si>
    <t>&lt;0.01</t>
    <phoneticPr fontId="2"/>
  </si>
  <si>
    <t>検出せず</t>
    <rPh sb="0" eb="2">
      <t>ケンシュツ</t>
    </rPh>
    <phoneticPr fontId="2"/>
  </si>
  <si>
    <t>&lt;0.0003</t>
    <phoneticPr fontId="2"/>
  </si>
  <si>
    <t>&lt;0.00005</t>
    <phoneticPr fontId="2"/>
  </si>
  <si>
    <t>&lt;0.001</t>
    <phoneticPr fontId="2"/>
  </si>
  <si>
    <t>&lt;0.004</t>
    <phoneticPr fontId="2"/>
  </si>
  <si>
    <t>&lt;0.08</t>
    <phoneticPr fontId="2"/>
  </si>
  <si>
    <t>&lt;0.0002</t>
    <phoneticPr fontId="2"/>
  </si>
  <si>
    <t>&lt;0.005</t>
    <phoneticPr fontId="2"/>
  </si>
  <si>
    <t>&lt;0.02</t>
    <phoneticPr fontId="2"/>
  </si>
  <si>
    <t>&lt;0.000001</t>
    <phoneticPr fontId="2"/>
  </si>
  <si>
    <t>&lt;0.0005</t>
    <phoneticPr fontId="2"/>
  </si>
  <si>
    <t>&lt;0.008</t>
    <phoneticPr fontId="2"/>
  </si>
  <si>
    <t>&lt;0.000005</t>
    <phoneticPr fontId="2"/>
  </si>
  <si>
    <t>晴</t>
    <rPh sb="0" eb="1">
      <t>ハレ</t>
    </rPh>
    <phoneticPr fontId="2"/>
  </si>
  <si>
    <t>曇</t>
    <rPh sb="0" eb="1">
      <t>クモリ</t>
    </rPh>
    <phoneticPr fontId="2"/>
  </si>
  <si>
    <t>&lt;0.003</t>
    <phoneticPr fontId="2"/>
  </si>
  <si>
    <t>No.1</t>
  </si>
  <si>
    <t>&lt;0.000001</t>
    <phoneticPr fontId="2"/>
  </si>
  <si>
    <t>&lt;0.01</t>
    <phoneticPr fontId="2"/>
  </si>
  <si>
    <t>晴</t>
    <rPh sb="0" eb="1">
      <t>ハレ</t>
    </rPh>
    <phoneticPr fontId="2"/>
  </si>
  <si>
    <t>曇</t>
    <rPh sb="0" eb="1">
      <t>クモリ</t>
    </rPh>
    <phoneticPr fontId="2"/>
  </si>
  <si>
    <t>検出せず</t>
    <rPh sb="0" eb="2">
      <t>ケンシュツ</t>
    </rPh>
    <phoneticPr fontId="2"/>
  </si>
  <si>
    <t>&lt;1</t>
    <phoneticPr fontId="2"/>
  </si>
  <si>
    <t>雨</t>
    <rPh sb="0" eb="1">
      <t>アメ</t>
    </rPh>
    <phoneticPr fontId="2"/>
  </si>
  <si>
    <t>曇</t>
    <rPh sb="0" eb="1">
      <t>クモリ</t>
    </rPh>
    <phoneticPr fontId="2"/>
  </si>
  <si>
    <t>検出</t>
    <rPh sb="0" eb="2">
      <t>ケンシュツ</t>
    </rPh>
    <phoneticPr fontId="2"/>
  </si>
  <si>
    <t>1,2</t>
    <phoneticPr fontId="2"/>
  </si>
  <si>
    <t>&lt;0.05</t>
    <phoneticPr fontId="2"/>
  </si>
  <si>
    <t>&lt;1</t>
    <phoneticPr fontId="2"/>
  </si>
  <si>
    <t>&lt;0.005</t>
    <phoneticPr fontId="2"/>
  </si>
  <si>
    <t>&lt;0.02</t>
    <phoneticPr fontId="2"/>
  </si>
  <si>
    <t>&lt;0.01</t>
    <phoneticPr fontId="2"/>
  </si>
  <si>
    <t>&lt;0.05</t>
    <phoneticPr fontId="2"/>
  </si>
  <si>
    <t>&lt;1</t>
    <phoneticPr fontId="2"/>
  </si>
  <si>
    <t>&lt;0.005</t>
    <phoneticPr fontId="2"/>
  </si>
  <si>
    <t>&lt;0.02</t>
    <phoneticPr fontId="2"/>
  </si>
  <si>
    <t>&lt;0.01</t>
    <phoneticPr fontId="2"/>
  </si>
  <si>
    <t>雨</t>
    <rPh sb="0" eb="1">
      <t>アメ</t>
    </rPh>
    <phoneticPr fontId="2"/>
  </si>
  <si>
    <t>曇</t>
    <rPh sb="0" eb="1">
      <t>クモリ</t>
    </rPh>
    <phoneticPr fontId="2"/>
  </si>
  <si>
    <t>検出</t>
    <rPh sb="0" eb="2">
      <t>ケンシュツ</t>
    </rPh>
    <phoneticPr fontId="2"/>
  </si>
  <si>
    <t>藻臭</t>
    <rPh sb="0" eb="2">
      <t>モシュウ</t>
    </rPh>
    <phoneticPr fontId="2"/>
  </si>
  <si>
    <t>1,2</t>
    <phoneticPr fontId="2"/>
  </si>
  <si>
    <t>&lt;0.002</t>
    <phoneticPr fontId="2"/>
  </si>
  <si>
    <t>晴</t>
    <rPh sb="0" eb="1">
      <t>ハレ</t>
    </rPh>
    <phoneticPr fontId="2"/>
  </si>
  <si>
    <t>土臭</t>
    <rPh sb="0" eb="2">
      <t>ドシュウ</t>
    </rPh>
    <phoneticPr fontId="2"/>
  </si>
  <si>
    <t>&lt;0.1</t>
    <phoneticPr fontId="2"/>
  </si>
  <si>
    <t>&lt;0.004</t>
    <phoneticPr fontId="2"/>
  </si>
  <si>
    <t>&lt;0.001</t>
    <phoneticPr fontId="2"/>
  </si>
  <si>
    <t>&lt;0.000001</t>
    <phoneticPr fontId="2"/>
  </si>
  <si>
    <t>No.2</t>
  </si>
  <si>
    <t>&lt;0.06</t>
    <phoneticPr fontId="2"/>
  </si>
  <si>
    <t>&lt;0.008</t>
    <phoneticPr fontId="2"/>
  </si>
  <si>
    <t>晴</t>
    <rPh sb="0" eb="1">
      <t>ハレ</t>
    </rPh>
    <phoneticPr fontId="2"/>
  </si>
  <si>
    <t>検出せず</t>
    <rPh sb="0" eb="2">
      <t>ケンシュツ</t>
    </rPh>
    <phoneticPr fontId="2"/>
  </si>
  <si>
    <t>1,2</t>
    <phoneticPr fontId="2"/>
  </si>
  <si>
    <t>備　　考</t>
    <phoneticPr fontId="3"/>
  </si>
  <si>
    <t>晴</t>
    <rPh sb="0" eb="1">
      <t>ハレ</t>
    </rPh>
    <phoneticPr fontId="2"/>
  </si>
  <si>
    <t>検出</t>
    <rPh sb="0" eb="2">
      <t>ケンシュツ</t>
    </rPh>
    <phoneticPr fontId="2"/>
  </si>
  <si>
    <t>1,2</t>
    <phoneticPr fontId="2"/>
  </si>
  <si>
    <t>&lt;0.05</t>
    <phoneticPr fontId="2"/>
  </si>
  <si>
    <t>&lt;1</t>
    <phoneticPr fontId="2"/>
  </si>
  <si>
    <t>&lt;0.002</t>
    <phoneticPr fontId="2"/>
  </si>
  <si>
    <t>藻臭</t>
    <rPh sb="0" eb="2">
      <t>モシュウ</t>
    </rPh>
    <phoneticPr fontId="2"/>
  </si>
  <si>
    <t>検出せず</t>
    <rPh sb="0" eb="2">
      <t>ケンシュツ</t>
    </rPh>
    <phoneticPr fontId="2"/>
  </si>
  <si>
    <t>&lt;0.004</t>
    <phoneticPr fontId="2"/>
  </si>
  <si>
    <t>&lt;0.001</t>
    <phoneticPr fontId="2"/>
  </si>
  <si>
    <t>&lt;0.000001</t>
    <phoneticPr fontId="2"/>
  </si>
  <si>
    <t>&lt;0.06</t>
    <phoneticPr fontId="2"/>
  </si>
  <si>
    <t>曇</t>
    <rPh sb="0" eb="1">
      <t>クモリ</t>
    </rPh>
    <phoneticPr fontId="2"/>
  </si>
  <si>
    <t>雨</t>
    <rPh sb="0" eb="1">
      <t>アメ</t>
    </rPh>
    <phoneticPr fontId="2"/>
  </si>
  <si>
    <t>雪</t>
    <rPh sb="0" eb="1">
      <t>ユキ</t>
    </rPh>
    <phoneticPr fontId="2"/>
  </si>
  <si>
    <t>検出せず</t>
    <rPh sb="0" eb="2">
      <t>ケンシュツ</t>
    </rPh>
    <phoneticPr fontId="2"/>
  </si>
  <si>
    <t>1,2</t>
    <phoneticPr fontId="2"/>
  </si>
  <si>
    <t>&lt;0.05</t>
    <phoneticPr fontId="2"/>
  </si>
  <si>
    <t>&lt;1</t>
    <phoneticPr fontId="2"/>
  </si>
  <si>
    <t>&lt;0.005</t>
    <phoneticPr fontId="2"/>
  </si>
  <si>
    <t>&lt;0.002</t>
    <phoneticPr fontId="2"/>
  </si>
  <si>
    <t>&lt;0.01</t>
    <phoneticPr fontId="2"/>
  </si>
  <si>
    <t>曇</t>
    <rPh sb="0" eb="1">
      <t>クモリ</t>
    </rPh>
    <phoneticPr fontId="2"/>
  </si>
  <si>
    <t>&lt;0.001</t>
    <phoneticPr fontId="2"/>
  </si>
  <si>
    <t>&lt;0.000001</t>
    <phoneticPr fontId="2"/>
  </si>
  <si>
    <t>&lt;0.3</t>
    <phoneticPr fontId="2"/>
  </si>
  <si>
    <t>&lt;0.1</t>
    <phoneticPr fontId="2"/>
  </si>
  <si>
    <t>&lt;0.003</t>
    <phoneticPr fontId="2"/>
  </si>
  <si>
    <t>小雨</t>
    <rPh sb="0" eb="2">
      <t>コサメ</t>
    </rPh>
    <phoneticPr fontId="2"/>
  </si>
  <si>
    <t>晴</t>
    <rPh sb="0" eb="1">
      <t>ハレ</t>
    </rPh>
    <phoneticPr fontId="2"/>
  </si>
  <si>
    <t>&lt;0.000005</t>
    <phoneticPr fontId="2"/>
  </si>
  <si>
    <t>&lt;0.001</t>
    <phoneticPr fontId="2"/>
  </si>
  <si>
    <t>&lt;0.01</t>
    <phoneticPr fontId="2"/>
  </si>
  <si>
    <t>雪</t>
    <rPh sb="0" eb="1">
      <t>ユキ</t>
    </rPh>
    <phoneticPr fontId="2"/>
  </si>
  <si>
    <t>曇</t>
    <rPh sb="0" eb="1">
      <t>クモリ</t>
    </rPh>
    <phoneticPr fontId="2"/>
  </si>
  <si>
    <t>検出せず</t>
    <rPh sb="0" eb="2">
      <t>ケンシュツ</t>
    </rPh>
    <phoneticPr fontId="2"/>
  </si>
  <si>
    <t>雪</t>
    <rPh sb="0" eb="1">
      <t>ユキ</t>
    </rPh>
    <phoneticPr fontId="2"/>
  </si>
  <si>
    <t>曇</t>
    <rPh sb="0" eb="1">
      <t>クモリ</t>
    </rPh>
    <phoneticPr fontId="2"/>
  </si>
  <si>
    <t>検出せず</t>
    <rPh sb="0" eb="2">
      <t>ケンシュツ</t>
    </rPh>
    <phoneticPr fontId="2"/>
  </si>
  <si>
    <t>藻臭</t>
    <rPh sb="0" eb="2">
      <t>モシュウ</t>
    </rPh>
    <phoneticPr fontId="2"/>
  </si>
  <si>
    <t>1,2</t>
    <phoneticPr fontId="2"/>
  </si>
  <si>
    <t>&lt;0.05</t>
    <phoneticPr fontId="2"/>
  </si>
  <si>
    <t>&lt;1</t>
    <phoneticPr fontId="2"/>
  </si>
  <si>
    <t>&lt;0.002</t>
    <phoneticPr fontId="2"/>
  </si>
  <si>
    <t>晴</t>
    <rPh sb="0" eb="1">
      <t>ハレ</t>
    </rPh>
    <phoneticPr fontId="2"/>
  </si>
  <si>
    <t>&lt;0.01</t>
    <phoneticPr fontId="2"/>
  </si>
  <si>
    <t>&lt;0.004</t>
    <phoneticPr fontId="2"/>
  </si>
  <si>
    <t>&lt;0.001</t>
    <phoneticPr fontId="2"/>
  </si>
  <si>
    <t>&lt;0.000001</t>
    <phoneticPr fontId="2"/>
  </si>
  <si>
    <t>雪</t>
    <rPh sb="0" eb="1">
      <t>ユキ</t>
    </rPh>
    <phoneticPr fontId="2"/>
  </si>
  <si>
    <t>曇</t>
    <rPh sb="0" eb="1">
      <t>クモリ</t>
    </rPh>
    <phoneticPr fontId="2"/>
  </si>
  <si>
    <t>検出せず</t>
    <rPh sb="0" eb="2">
      <t>ケンシュツ</t>
    </rPh>
    <phoneticPr fontId="2"/>
  </si>
  <si>
    <t>雪</t>
    <rPh sb="0" eb="1">
      <t>ユキ</t>
    </rPh>
    <phoneticPr fontId="2"/>
  </si>
  <si>
    <t>曇</t>
    <rPh sb="0" eb="1">
      <t>クモリ</t>
    </rPh>
    <phoneticPr fontId="2"/>
  </si>
  <si>
    <t>検出せず</t>
    <rPh sb="0" eb="2">
      <t>ケンシュツ</t>
    </rPh>
    <phoneticPr fontId="2"/>
  </si>
  <si>
    <t>藻臭</t>
    <rPh sb="0" eb="2">
      <t>モシュウ</t>
    </rPh>
    <phoneticPr fontId="2"/>
  </si>
  <si>
    <t>1,2</t>
    <phoneticPr fontId="2"/>
  </si>
  <si>
    <t>&lt;0.05</t>
    <phoneticPr fontId="2"/>
  </si>
  <si>
    <t>&lt;1</t>
    <phoneticPr fontId="2"/>
  </si>
  <si>
    <t>検出</t>
    <rPh sb="0" eb="2">
      <t>ケンシュツ</t>
    </rPh>
    <phoneticPr fontId="2"/>
  </si>
  <si>
    <t>&lt;0.002</t>
    <phoneticPr fontId="2"/>
  </si>
  <si>
    <t>&lt;0.004</t>
    <phoneticPr fontId="2"/>
  </si>
  <si>
    <t>&lt;0.001</t>
    <phoneticPr fontId="2"/>
  </si>
  <si>
    <t>&lt;0.000001</t>
    <phoneticPr fontId="2"/>
  </si>
  <si>
    <t>&lt;0.003</t>
    <phoneticPr fontId="2"/>
  </si>
  <si>
    <t>令和５年度　置賜広域水道　定期水質検査実施計画</t>
    <rPh sb="0" eb="2">
      <t>レイワ</t>
    </rPh>
    <rPh sb="3" eb="5">
      <t>ネンド</t>
    </rPh>
    <rPh sb="5" eb="7">
      <t>ヘイネンド</t>
    </rPh>
    <rPh sb="6" eb="7">
      <t>オ</t>
    </rPh>
    <rPh sb="7" eb="8">
      <t>タマワ</t>
    </rPh>
    <rPh sb="8" eb="10">
      <t>コウイキ</t>
    </rPh>
    <rPh sb="10" eb="12">
      <t>スイドウ</t>
    </rPh>
    <rPh sb="13" eb="15">
      <t>テイキ</t>
    </rPh>
    <rPh sb="15" eb="17">
      <t>スイシツ</t>
    </rPh>
    <rPh sb="17" eb="19">
      <t>ケンサ</t>
    </rPh>
    <rPh sb="19" eb="21">
      <t>ジッシ</t>
    </rPh>
    <rPh sb="21" eb="23">
      <t>ケイカク</t>
    </rPh>
    <phoneticPr fontId="2"/>
  </si>
  <si>
    <t>区分</t>
    <rPh sb="0" eb="2">
      <t>クブン</t>
    </rPh>
    <phoneticPr fontId="2"/>
  </si>
  <si>
    <t>採取場所</t>
    <rPh sb="0" eb="2">
      <t>サイシュ</t>
    </rPh>
    <rPh sb="2" eb="4">
      <t>バショ</t>
    </rPh>
    <phoneticPr fontId="2"/>
  </si>
  <si>
    <t>検査項目</t>
    <rPh sb="0" eb="2">
      <t>ケンサ</t>
    </rPh>
    <rPh sb="2" eb="4">
      <t>コウモク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</si>
  <si>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</si>
  <si>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</si>
  <si>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</si>
  <si>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</si>
  <si>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</si>
  <si>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</si>
  <si>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</si>
  <si>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</si>
  <si>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</si>
  <si>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</si>
  <si>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</si>
  <si>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</si>
  <si>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環境</t>
  </si>
  <si>
    <t>羽黒川</t>
  </si>
  <si>
    <t>水質基準項目</t>
    <rPh sb="0" eb="2">
      <t>スイシツ</t>
    </rPh>
    <rPh sb="2" eb="4">
      <t>キジュン</t>
    </rPh>
    <rPh sb="4" eb="6">
      <t>コウモク</t>
    </rPh>
    <phoneticPr fontId="2"/>
  </si>
  <si>
    <t>●</t>
  </si>
  <si>
    <t>刈安川</t>
  </si>
  <si>
    <t>水窪ダム
表層</t>
    <rPh sb="5" eb="7">
      <t>ヒョウソウ</t>
    </rPh>
    <phoneticPr fontId="2"/>
  </si>
  <si>
    <t>●</t>
    <phoneticPr fontId="2"/>
  </si>
  <si>
    <t>水窪ダム
中・下層</t>
    <rPh sb="5" eb="6">
      <t>ナカ</t>
    </rPh>
    <rPh sb="7" eb="9">
      <t>カソウ</t>
    </rPh>
    <phoneticPr fontId="2"/>
  </si>
  <si>
    <t>綱木川</t>
  </si>
  <si>
    <t>烏川</t>
  </si>
  <si>
    <t>綱木川ダム
表層</t>
    <rPh sb="0" eb="1">
      <t>ツナ</t>
    </rPh>
    <rPh sb="1" eb="2">
      <t>キ</t>
    </rPh>
    <rPh sb="2" eb="3">
      <t>ガワ</t>
    </rPh>
    <rPh sb="6" eb="8">
      <t>ヒョウソウ</t>
    </rPh>
    <phoneticPr fontId="2"/>
  </si>
  <si>
    <t>綱木川ダム
中・下層</t>
    <rPh sb="0" eb="1">
      <t>ツナ</t>
    </rPh>
    <rPh sb="1" eb="3">
      <t>キカワ</t>
    </rPh>
    <rPh sb="6" eb="7">
      <t>ナカ</t>
    </rPh>
    <rPh sb="8" eb="10">
      <t>カソウ</t>
    </rPh>
    <phoneticPr fontId="2"/>
  </si>
  <si>
    <t>原水</t>
    <rPh sb="0" eb="2">
      <t>ゲンスイ</t>
    </rPh>
    <phoneticPr fontId="2"/>
  </si>
  <si>
    <t>原水
サンプリング栓
（１系）</t>
    <phoneticPr fontId="2"/>
  </si>
  <si>
    <t>水質管理目標設定項目</t>
    <rPh sb="0" eb="2">
      <t>スイシツ</t>
    </rPh>
    <rPh sb="2" eb="4">
      <t>カンリ</t>
    </rPh>
    <rPh sb="4" eb="6">
      <t>モクヒョウ</t>
    </rPh>
    <rPh sb="6" eb="8">
      <t>セッテイ</t>
    </rPh>
    <rPh sb="8" eb="10">
      <t>コウモク</t>
    </rPh>
    <phoneticPr fontId="2"/>
  </si>
  <si>
    <t>原水
サンプリング栓
（２系）</t>
    <phoneticPr fontId="2"/>
  </si>
  <si>
    <t>処理工程水</t>
    <rPh sb="0" eb="2">
      <t>ショリ</t>
    </rPh>
    <rPh sb="2" eb="5">
      <t>コウテイスイ</t>
    </rPh>
    <phoneticPr fontId="2"/>
  </si>
  <si>
    <t>沈澱水
サンプリング栓
（１系）</t>
    <rPh sb="0" eb="2">
      <t>チンデン</t>
    </rPh>
    <phoneticPr fontId="2"/>
  </si>
  <si>
    <t>沈澱水
サンプリング栓
（２系）</t>
    <rPh sb="0" eb="2">
      <t>チンデン</t>
    </rPh>
    <phoneticPr fontId="2"/>
  </si>
  <si>
    <t>ろ過水
サンプリング栓
（１系）</t>
    <phoneticPr fontId="2"/>
  </si>
  <si>
    <t>ろ過水
サンプリング栓
（２系）</t>
    <phoneticPr fontId="2"/>
  </si>
  <si>
    <t>浄水</t>
    <rPh sb="0" eb="1">
      <t>キヨシ</t>
    </rPh>
    <rPh sb="1" eb="2">
      <t>ミズ</t>
    </rPh>
    <phoneticPr fontId="2"/>
  </si>
  <si>
    <t>浄水
サンプリング栓
（№１、２）</t>
    <phoneticPr fontId="2"/>
  </si>
  <si>
    <t>末端量水所</t>
    <rPh sb="0" eb="2">
      <t>マッタン</t>
    </rPh>
    <rPh sb="2" eb="5">
      <t>リョウスイジョ</t>
    </rPh>
    <phoneticPr fontId="2"/>
  </si>
  <si>
    <t>南陽量水所</t>
  </si>
  <si>
    <t>他量水所</t>
    <rPh sb="0" eb="1">
      <t>ホカ</t>
    </rPh>
    <rPh sb="1" eb="4">
      <t>リョウスイジョ</t>
    </rPh>
    <phoneticPr fontId="2"/>
  </si>
  <si>
    <t>高畠量水所</t>
  </si>
  <si>
    <t>川西量水所</t>
  </si>
  <si>
    <t>（注）</t>
  </si>
  <si>
    <t>１系は水窪ダム系、２系は綱木川ダム系の施設である</t>
    <rPh sb="1" eb="2">
      <t>ケイ</t>
    </rPh>
    <rPh sb="3" eb="5">
      <t>ミズクボ</t>
    </rPh>
    <rPh sb="7" eb="8">
      <t>ケイ</t>
    </rPh>
    <rPh sb="10" eb="11">
      <t>ケイ</t>
    </rPh>
    <rPh sb="12" eb="13">
      <t>ツナ</t>
    </rPh>
    <rPh sb="13" eb="15">
      <t>キカワ</t>
    </rPh>
    <rPh sb="17" eb="18">
      <t>ケイ</t>
    </rPh>
    <rPh sb="19" eb="21">
      <t>シセツ</t>
    </rPh>
    <phoneticPr fontId="2"/>
  </si>
  <si>
    <t>様式１</t>
    <rPh sb="0" eb="2">
      <t>ヨウシキ</t>
    </rPh>
    <phoneticPr fontId="3"/>
  </si>
  <si>
    <t>毎日水質検査結果(令和５年度)</t>
    <rPh sb="0" eb="1">
      <t>ゴト</t>
    </rPh>
    <rPh sb="1" eb="2">
      <t>ヒ</t>
    </rPh>
    <rPh sb="2" eb="3">
      <t>ミズ</t>
    </rPh>
    <rPh sb="3" eb="4">
      <t>シツ</t>
    </rPh>
    <rPh sb="4" eb="5">
      <t>ケン</t>
    </rPh>
    <rPh sb="5" eb="6">
      <t>ジャ</t>
    </rPh>
    <rPh sb="6" eb="7">
      <t>ケツ</t>
    </rPh>
    <rPh sb="7" eb="8">
      <t>カ</t>
    </rPh>
    <rPh sb="9" eb="11">
      <t>レイワ</t>
    </rPh>
    <rPh sb="12" eb="13">
      <t>ネン</t>
    </rPh>
    <rPh sb="13" eb="14">
      <t>ド</t>
    </rPh>
    <phoneticPr fontId="3"/>
  </si>
  <si>
    <t>検 査 地 点</t>
    <rPh sb="0" eb="1">
      <t>ケン</t>
    </rPh>
    <rPh sb="2" eb="3">
      <t>ジャ</t>
    </rPh>
    <rPh sb="4" eb="5">
      <t>チ</t>
    </rPh>
    <rPh sb="6" eb="7">
      <t>テン</t>
    </rPh>
    <phoneticPr fontId="3"/>
  </si>
  <si>
    <t>南陽量水所</t>
    <rPh sb="0" eb="2">
      <t>ナンヨウ</t>
    </rPh>
    <rPh sb="2" eb="5">
      <t>リョウスイジョ</t>
    </rPh>
    <phoneticPr fontId="3"/>
  </si>
  <si>
    <t>笹野浄水場出口</t>
    <rPh sb="0" eb="2">
      <t>ササノ</t>
    </rPh>
    <rPh sb="2" eb="5">
      <t>ジョウスイジョウ</t>
    </rPh>
    <rPh sb="5" eb="7">
      <t>デグチ</t>
    </rPh>
    <phoneticPr fontId="3"/>
  </si>
  <si>
    <t>月</t>
    <rPh sb="0" eb="1">
      <t>ツキ</t>
    </rPh>
    <phoneticPr fontId="3"/>
  </si>
  <si>
    <t>項　目</t>
    <rPh sb="0" eb="1">
      <t>コウ</t>
    </rPh>
    <rPh sb="2" eb="3">
      <t>メ</t>
    </rPh>
    <phoneticPr fontId="3"/>
  </si>
  <si>
    <t>単　位</t>
    <rPh sb="0" eb="1">
      <t>タン</t>
    </rPh>
    <rPh sb="2" eb="3">
      <t>クライ</t>
    </rPh>
    <phoneticPr fontId="3"/>
  </si>
  <si>
    <t>(</t>
    <phoneticPr fontId="3"/>
  </si>
  <si>
    <t>最小</t>
    <rPh sb="0" eb="2">
      <t>サイショウ</t>
    </rPh>
    <phoneticPr fontId="3"/>
  </si>
  <si>
    <t>～</t>
    <phoneticPr fontId="3"/>
  </si>
  <si>
    <t>最大</t>
    <rPh sb="0" eb="2">
      <t>サイダイ</t>
    </rPh>
    <phoneticPr fontId="3"/>
  </si>
  <si>
    <t>)</t>
    <phoneticPr fontId="3"/>
  </si>
  <si>
    <t>４月</t>
    <rPh sb="1" eb="2">
      <t>ガツ</t>
    </rPh>
    <phoneticPr fontId="3"/>
  </si>
  <si>
    <t>色度</t>
    <rPh sb="0" eb="1">
      <t>イロ</t>
    </rPh>
    <rPh sb="1" eb="2">
      <t>ド</t>
    </rPh>
    <phoneticPr fontId="3"/>
  </si>
  <si>
    <t>1未満</t>
    <rPh sb="1" eb="3">
      <t>ミマン</t>
    </rPh>
    <phoneticPr fontId="10"/>
  </si>
  <si>
    <t>異常なし</t>
    <rPh sb="0" eb="2">
      <t>イジョウ</t>
    </rPh>
    <phoneticPr fontId="10"/>
  </si>
  <si>
    <t>濁度</t>
    <rPh sb="0" eb="1">
      <t>ニゴ</t>
    </rPh>
    <rPh sb="1" eb="2">
      <t>ド</t>
    </rPh>
    <phoneticPr fontId="3"/>
  </si>
  <si>
    <t>0.1未満</t>
    <rPh sb="3" eb="5">
      <t>ミマン</t>
    </rPh>
    <phoneticPr fontId="10"/>
  </si>
  <si>
    <t>（</t>
  </si>
  <si>
    <t>～</t>
  </si>
  <si>
    <t>）</t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</si>
  <si>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</si>
  <si>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</si>
  <si>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</si>
  <si>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</si>
  <si>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</si>
  <si>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</si>
  <si>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</si>
  <si>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</si>
  <si>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</si>
  <si>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</si>
  <si>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</si>
  <si>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※　浄水場出口における色度、濁度はそれぞれ色、濁りとしての確認結果</t>
    <rPh sb="2" eb="5">
      <t>ジョウスイジョウ</t>
    </rPh>
    <rPh sb="5" eb="7">
      <t>デグチ</t>
    </rPh>
    <rPh sb="11" eb="13">
      <t>イロド</t>
    </rPh>
    <rPh sb="14" eb="16">
      <t>ダクド</t>
    </rPh>
    <rPh sb="21" eb="22">
      <t>イロ</t>
    </rPh>
    <rPh sb="23" eb="24">
      <t>ニゴ</t>
    </rPh>
    <rPh sb="29" eb="31">
      <t>カクニン</t>
    </rPh>
    <rPh sb="31" eb="33">
      <t>ケッカ</t>
    </rPh>
    <phoneticPr fontId="3"/>
  </si>
  <si>
    <t>&lt;0.05</t>
  </si>
  <si>
    <t>笹野浄水場出口</t>
    <rPh sb="0" eb="2">
      <t>ササノ</t>
    </rPh>
    <rPh sb="2" eb="4">
      <t>ジョウスイ</t>
    </rPh>
    <rPh sb="4" eb="5">
      <t>ジョウ</t>
    </rPh>
    <rPh sb="5" eb="7">
      <t>デグチ</t>
    </rPh>
    <phoneticPr fontId="3"/>
  </si>
  <si>
    <t>笹野浄水場出口</t>
    <rPh sb="5" eb="7">
      <t>デグチ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</si>
</sst>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0.0"/>
    <numFmt numFmtId="177" formatCode="0.000"/>
    <numFmt numFmtId="178" formatCode="0.0000"/>
    <numFmt numFmtId="179" formatCode="0.00000"/>
    <numFmt numFmtId="180" formatCode="0.000_);[Red]\(0.000\)"/>
    <numFmt numFmtId="181" formatCode="0.0_ "/>
    <numFmt numFmtId="182" formatCode="0_ "/>
    <numFmt numFmtId="183" formatCode="0.0\ "/>
    <numFmt numFmtId="184" formatCode="0.000000"/>
    <numFmt numFmtId="185" formatCode="0.00_);[Red]\(0.00\)"/>
    <numFmt numFmtId="186" formatCode="m&quot;月&quot;d&quot;日&quot;;@"/>
    <numFmt numFmtId="187" formatCode="h:mm;@"/>
    <numFmt numFmtId="188" formatCode="General&quot;（藻臭）&quot;"/>
    <numFmt numFmtId="189" formatCode="0.00_ "/>
  </numFmts>
  <fonts count="4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indexed="9"/>
      <name val="ＭＳ 明朝"/>
      <family val="1"/>
      <charset val="128"/>
    </font>
    <font>
      <sz val="8"/>
      <color indexed="9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b/>
      <sz val="8"/>
      <name val="ＭＳ 明朝"/>
      <family val="1"/>
      <charset val="128"/>
    </font>
    <font>
      <sz val="6"/>
      <color indexed="9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color rgb="FFFF0000"/>
      <name val="ＭＳ ゴシック"/>
      <family val="3"/>
      <charset val="128"/>
    </font>
    <font>
      <sz val="8"/>
      <color theme="0"/>
      <name val="ＭＳ 明朝"/>
      <family val="1"/>
      <charset val="128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明朝"/>
      <family val="2"/>
      <charset val="128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1"/>
      <color rgb="FF006100"/>
      <name val="ＭＳ 明朝"/>
      <family val="2"/>
      <charset val="128"/>
    </font>
    <font>
      <sz val="11"/>
      <color rgb="FF9C0006"/>
      <name val="ＭＳ 明朝"/>
      <family val="2"/>
      <charset val="128"/>
    </font>
    <font>
      <sz val="11"/>
      <color rgb="FF9C5700"/>
      <name val="ＭＳ 明朝"/>
      <family val="2"/>
      <charset val="128"/>
    </font>
    <font>
      <sz val="11"/>
      <color rgb="FF3F3F76"/>
      <name val="ＭＳ 明朝"/>
      <family val="2"/>
      <charset val="128"/>
    </font>
    <font>
      <b/>
      <sz val="11"/>
      <color rgb="FF3F3F3F"/>
      <name val="ＭＳ 明朝"/>
      <family val="2"/>
      <charset val="128"/>
    </font>
    <font>
      <b/>
      <sz val="11"/>
      <color rgb="FFFA7D00"/>
      <name val="ＭＳ 明朝"/>
      <family val="2"/>
      <charset val="128"/>
    </font>
    <font>
      <sz val="11"/>
      <color rgb="FFFA7D00"/>
      <name val="ＭＳ 明朝"/>
      <family val="2"/>
      <charset val="128"/>
    </font>
    <font>
      <b/>
      <sz val="11"/>
      <color theme="0"/>
      <name val="ＭＳ 明朝"/>
      <family val="2"/>
      <charset val="128"/>
    </font>
    <font>
      <sz val="11"/>
      <color rgb="FFFF0000"/>
      <name val="ＭＳ 明朝"/>
      <family val="2"/>
      <charset val="128"/>
    </font>
    <font>
      <i/>
      <sz val="11"/>
      <color rgb="FF7F7F7F"/>
      <name val="ＭＳ 明朝"/>
      <family val="2"/>
      <charset val="128"/>
    </font>
    <font>
      <b/>
      <sz val="11"/>
      <color theme="1"/>
      <name val="ＭＳ 明朝"/>
      <family val="2"/>
      <charset val="128"/>
    </font>
    <font>
      <sz val="11"/>
      <color theme="0"/>
      <name val="ＭＳ 明朝"/>
      <family val="2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8" fillId="0" borderId="0"/>
    <xf numFmtId="0" fontId="1" fillId="0" borderId="0"/>
    <xf numFmtId="0" fontId="25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7" fillId="0" borderId="126" applyNumberFormat="0" applyFill="0" applyAlignment="0" applyProtection="0">
      <alignment vertical="center"/>
    </xf>
    <xf numFmtId="0" fontId="28" fillId="0" borderId="127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129" applyNumberFormat="0" applyAlignment="0" applyProtection="0">
      <alignment vertical="center"/>
    </xf>
    <xf numFmtId="0" fontId="34" fillId="7" borderId="130" applyNumberFormat="0" applyAlignment="0" applyProtection="0">
      <alignment vertical="center"/>
    </xf>
    <xf numFmtId="0" fontId="35" fillId="7" borderId="129" applyNumberFormat="0" applyAlignment="0" applyProtection="0">
      <alignment vertical="center"/>
    </xf>
    <xf numFmtId="0" fontId="36" fillId="0" borderId="131" applyNumberFormat="0" applyFill="0" applyAlignment="0" applyProtection="0">
      <alignment vertical="center"/>
    </xf>
    <xf numFmtId="0" fontId="37" fillId="8" borderId="132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9" borderId="133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34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" fillId="0" borderId="0"/>
  </cellStyleXfs>
  <cellXfs count="1017"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56" fontId="5" fillId="0" borderId="4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181" fontId="5" fillId="0" borderId="24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quotePrefix="1" applyFont="1" applyFill="1" applyAlignment="1" applyProtection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56" fontId="5" fillId="0" borderId="27" xfId="0" applyNumberFormat="1" applyFont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5" fillId="0" borderId="9" xfId="0" quotePrefix="1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176" fontId="5" fillId="0" borderId="3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56" fontId="5" fillId="0" borderId="28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56" fontId="5" fillId="0" borderId="27" xfId="0" applyNumberFormat="1" applyFont="1" applyFill="1" applyBorder="1" applyAlignment="1">
      <alignment horizontal="center" vertical="center"/>
    </xf>
    <xf numFmtId="20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/>
    </xf>
    <xf numFmtId="184" fontId="5" fillId="0" borderId="30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184" fontId="5" fillId="0" borderId="5" xfId="0" applyNumberFormat="1" applyFont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56" fontId="5" fillId="0" borderId="27" xfId="1" applyNumberFormat="1" applyFont="1" applyBorder="1" applyAlignment="1">
      <alignment horizontal="center" vertical="center"/>
    </xf>
    <xf numFmtId="20" fontId="5" fillId="0" borderId="5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center" vertical="center"/>
    </xf>
    <xf numFmtId="176" fontId="5" fillId="0" borderId="16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5" fillId="0" borderId="37" xfId="1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178" fontId="5" fillId="0" borderId="5" xfId="1" applyNumberFormat="1" applyFont="1" applyBorder="1" applyAlignment="1">
      <alignment horizontal="center" vertical="center"/>
    </xf>
    <xf numFmtId="177" fontId="5" fillId="0" borderId="5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1" fontId="5" fillId="0" borderId="5" xfId="1" applyNumberFormat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42" xfId="1" applyFont="1" applyBorder="1" applyAlignment="1">
      <alignment vertical="center"/>
    </xf>
    <xf numFmtId="0" fontId="11" fillId="0" borderId="12" xfId="1" applyFont="1" applyBorder="1" applyAlignment="1">
      <alignment horizontal="left" vertical="center" wrapText="1"/>
    </xf>
    <xf numFmtId="0" fontId="11" fillId="0" borderId="43" xfId="1" applyFont="1" applyBorder="1" applyAlignment="1">
      <alignment horizontal="left" vertical="center" wrapText="1"/>
    </xf>
    <xf numFmtId="0" fontId="5" fillId="0" borderId="4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47" xfId="1" applyFont="1" applyBorder="1" applyAlignment="1">
      <alignment vertical="center"/>
    </xf>
    <xf numFmtId="1" fontId="5" fillId="0" borderId="26" xfId="1" applyNumberFormat="1" applyFont="1" applyBorder="1" applyAlignment="1">
      <alignment horizontal="center" vertical="center"/>
    </xf>
    <xf numFmtId="1" fontId="5" fillId="0" borderId="48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quotePrefix="1" applyFont="1" applyFill="1" applyAlignment="1" applyProtection="1">
      <alignment horizontal="left" vertical="center"/>
    </xf>
    <xf numFmtId="0" fontId="5" fillId="0" borderId="0" xfId="1" applyFont="1" applyBorder="1" applyAlignment="1">
      <alignment vertical="center" wrapText="1"/>
    </xf>
    <xf numFmtId="0" fontId="15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16" fillId="0" borderId="0" xfId="1" applyFont="1" applyBorder="1" applyAlignment="1">
      <alignment horizontal="center" vertical="center"/>
    </xf>
    <xf numFmtId="186" fontId="16" fillId="0" borderId="0" xfId="1" applyNumberFormat="1" applyFont="1" applyBorder="1" applyAlignment="1">
      <alignment horizontal="center" vertical="center"/>
    </xf>
    <xf numFmtId="187" fontId="16" fillId="0" borderId="0" xfId="1" applyNumberFormat="1" applyFont="1" applyBorder="1" applyAlignment="1">
      <alignment horizontal="center" vertical="center"/>
    </xf>
    <xf numFmtId="20" fontId="16" fillId="0" borderId="0" xfId="1" applyNumberFormat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2" fillId="0" borderId="50" xfId="1" applyFont="1" applyBorder="1" applyAlignment="1">
      <alignment vertical="center"/>
    </xf>
    <xf numFmtId="2" fontId="5" fillId="0" borderId="51" xfId="1" applyNumberFormat="1" applyFont="1" applyBorder="1" applyAlignment="1">
      <alignment horizontal="center" vertical="center"/>
    </xf>
    <xf numFmtId="2" fontId="16" fillId="0" borderId="0" xfId="1" applyNumberFormat="1" applyFont="1" applyBorder="1" applyAlignment="1">
      <alignment horizontal="center" vertical="center"/>
    </xf>
    <xf numFmtId="0" fontId="12" fillId="0" borderId="11" xfId="1" applyFont="1" applyBorder="1" applyAlignment="1">
      <alignment vertical="center"/>
    </xf>
    <xf numFmtId="2" fontId="5" fillId="0" borderId="52" xfId="1" applyNumberFormat="1" applyFont="1" applyBorder="1" applyAlignment="1">
      <alignment horizontal="center" vertical="center"/>
    </xf>
    <xf numFmtId="0" fontId="12" fillId="0" borderId="53" xfId="1" applyFont="1" applyBorder="1" applyAlignment="1">
      <alignment vertical="center"/>
    </xf>
    <xf numFmtId="180" fontId="16" fillId="0" borderId="0" xfId="1" applyNumberFormat="1" applyFont="1" applyBorder="1" applyAlignment="1">
      <alignment horizontal="center" vertical="center"/>
    </xf>
    <xf numFmtId="0" fontId="5" fillId="0" borderId="54" xfId="1" applyFont="1" applyBorder="1" applyAlignment="1">
      <alignment vertical="center"/>
    </xf>
    <xf numFmtId="0" fontId="12" fillId="0" borderId="21" xfId="1" applyFont="1" applyBorder="1" applyAlignment="1">
      <alignment vertical="center"/>
    </xf>
    <xf numFmtId="2" fontId="5" fillId="0" borderId="55" xfId="1" applyNumberFormat="1" applyFont="1" applyBorder="1" applyAlignment="1">
      <alignment horizontal="center" vertical="center"/>
    </xf>
    <xf numFmtId="180" fontId="5" fillId="0" borderId="0" xfId="1" applyNumberFormat="1" applyFont="1" applyBorder="1" applyAlignment="1">
      <alignment horizontal="center" vertical="center"/>
    </xf>
    <xf numFmtId="2" fontId="5" fillId="0" borderId="0" xfId="1" applyNumberFormat="1" applyFont="1" applyBorder="1" applyAlignment="1">
      <alignment horizontal="center" vertical="center"/>
    </xf>
    <xf numFmtId="2" fontId="5" fillId="0" borderId="58" xfId="1" applyNumberFormat="1" applyFont="1" applyBorder="1" applyAlignment="1">
      <alignment horizontal="center" vertical="center"/>
    </xf>
    <xf numFmtId="0" fontId="5" fillId="0" borderId="59" xfId="1" applyFont="1" applyBorder="1" applyAlignment="1">
      <alignment horizontal="center" vertical="center"/>
    </xf>
    <xf numFmtId="2" fontId="5" fillId="0" borderId="6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vertical="center" shrinkToFit="1"/>
    </xf>
    <xf numFmtId="0" fontId="5" fillId="0" borderId="12" xfId="1" applyFont="1" applyBorder="1" applyAlignment="1">
      <alignment horizontal="left" vertical="center" shrinkToFit="1"/>
    </xf>
    <xf numFmtId="0" fontId="5" fillId="0" borderId="38" xfId="1" applyFont="1" applyBorder="1" applyAlignment="1">
      <alignment vertical="center" shrinkToFit="1"/>
    </xf>
    <xf numFmtId="56" fontId="5" fillId="0" borderId="28" xfId="1" applyNumberFormat="1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20" fontId="5" fillId="0" borderId="11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84" fontId="5" fillId="0" borderId="1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56" fontId="5" fillId="0" borderId="50" xfId="1" applyNumberFormat="1" applyFont="1" applyBorder="1" applyAlignment="1">
      <alignment horizontal="center" vertical="center"/>
    </xf>
    <xf numFmtId="2" fontId="5" fillId="0" borderId="11" xfId="1" applyNumberFormat="1" applyFont="1" applyBorder="1" applyAlignment="1">
      <alignment horizontal="center" vertical="center"/>
    </xf>
    <xf numFmtId="176" fontId="5" fillId="0" borderId="67" xfId="1" applyNumberFormat="1" applyFont="1" applyBorder="1" applyAlignment="1">
      <alignment horizontal="center" vertical="center"/>
    </xf>
    <xf numFmtId="1" fontId="5" fillId="0" borderId="11" xfId="1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56" fontId="5" fillId="0" borderId="68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56" fontId="5" fillId="0" borderId="53" xfId="1" applyNumberFormat="1" applyFont="1" applyBorder="1" applyAlignment="1">
      <alignment horizontal="center" vertical="center"/>
    </xf>
    <xf numFmtId="178" fontId="5" fillId="0" borderId="11" xfId="1" applyNumberFormat="1" applyFont="1" applyBorder="1" applyAlignment="1">
      <alignment horizontal="center" vertical="center"/>
    </xf>
    <xf numFmtId="177" fontId="5" fillId="0" borderId="11" xfId="1" applyNumberFormat="1" applyFont="1" applyBorder="1" applyAlignment="1">
      <alignment horizontal="center" vertical="center"/>
    </xf>
    <xf numFmtId="1" fontId="5" fillId="0" borderId="11" xfId="1" applyNumberFormat="1" applyFont="1" applyBorder="1" applyAlignment="1">
      <alignment horizontal="center" vertical="center" shrinkToFit="1"/>
    </xf>
    <xf numFmtId="1" fontId="5" fillId="0" borderId="67" xfId="1" applyNumberFormat="1" applyFont="1" applyBorder="1" applyAlignment="1">
      <alignment horizontal="center" vertical="center"/>
    </xf>
    <xf numFmtId="1" fontId="5" fillId="0" borderId="57" xfId="0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5" fillId="0" borderId="19" xfId="1" applyFont="1" applyBorder="1" applyAlignment="1">
      <alignment vertical="center"/>
    </xf>
    <xf numFmtId="0" fontId="5" fillId="0" borderId="74" xfId="1" applyFont="1" applyBorder="1" applyAlignment="1">
      <alignment horizontal="center" vertical="center" wrapText="1"/>
    </xf>
    <xf numFmtId="176" fontId="5" fillId="0" borderId="36" xfId="1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68" xfId="0" applyNumberFormat="1" applyFont="1" applyBorder="1" applyAlignment="1">
      <alignment horizontal="center" vertical="center"/>
    </xf>
    <xf numFmtId="2" fontId="5" fillId="0" borderId="68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78" fontId="5" fillId="0" borderId="1" xfId="1" applyNumberFormat="1" applyFont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0" fontId="5" fillId="0" borderId="76" xfId="1" applyFont="1" applyBorder="1" applyAlignment="1">
      <alignment horizontal="center" vertical="center"/>
    </xf>
    <xf numFmtId="182" fontId="5" fillId="0" borderId="57" xfId="0" quotePrefix="1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80" xfId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85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66" xfId="0" applyNumberFormat="1" applyFont="1" applyBorder="1" applyAlignment="1">
      <alignment horizontal="center" vertical="center"/>
    </xf>
    <xf numFmtId="176" fontId="5" fillId="0" borderId="76" xfId="1" applyNumberFormat="1" applyFont="1" applyBorder="1" applyAlignment="1">
      <alignment horizontal="center" vertical="center"/>
    </xf>
    <xf numFmtId="0" fontId="5" fillId="0" borderId="57" xfId="0" applyNumberFormat="1" applyFont="1" applyBorder="1" applyAlignment="1">
      <alignment horizontal="center" vertical="center"/>
    </xf>
    <xf numFmtId="1" fontId="5" fillId="0" borderId="26" xfId="0" quotePrefix="1" applyNumberFormat="1" applyFont="1" applyBorder="1" applyAlignment="1">
      <alignment horizontal="center" vertical="center"/>
    </xf>
    <xf numFmtId="56" fontId="5" fillId="0" borderId="81" xfId="0" applyNumberFormat="1" applyFont="1" applyBorder="1" applyAlignment="1">
      <alignment horizontal="center" vertical="center"/>
    </xf>
    <xf numFmtId="56" fontId="5" fillId="0" borderId="82" xfId="0" applyNumberFormat="1" applyFont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2" fontId="5" fillId="0" borderId="83" xfId="1" applyNumberFormat="1" applyFont="1" applyBorder="1" applyAlignment="1">
      <alignment horizontal="center" vertical="center"/>
    </xf>
    <xf numFmtId="2" fontId="5" fillId="0" borderId="84" xfId="1" applyNumberFormat="1" applyFont="1" applyBorder="1" applyAlignment="1">
      <alignment horizontal="center" vertical="center"/>
    </xf>
    <xf numFmtId="2" fontId="5" fillId="0" borderId="85" xfId="1" applyNumberFormat="1" applyFont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2" fontId="5" fillId="0" borderId="82" xfId="0" applyNumberFormat="1" applyFont="1" applyBorder="1" applyAlignment="1">
      <alignment horizontal="center" vertical="center"/>
    </xf>
    <xf numFmtId="1" fontId="5" fillId="0" borderId="75" xfId="0" applyNumberFormat="1" applyFont="1" applyBorder="1" applyAlignment="1">
      <alignment horizontal="center" vertical="center"/>
    </xf>
    <xf numFmtId="183" fontId="5" fillId="0" borderId="1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49" fontId="5" fillId="0" borderId="86" xfId="0" applyNumberFormat="1" applyFont="1" applyBorder="1" applyAlignment="1">
      <alignment horizontal="center" vertical="center"/>
    </xf>
    <xf numFmtId="177" fontId="5" fillId="0" borderId="75" xfId="0" applyNumberFormat="1" applyFont="1" applyBorder="1" applyAlignment="1">
      <alignment horizontal="center" vertical="center"/>
    </xf>
    <xf numFmtId="176" fontId="5" fillId="0" borderId="75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" fontId="5" fillId="0" borderId="76" xfId="1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center" vertical="center"/>
    </xf>
    <xf numFmtId="176" fontId="5" fillId="0" borderId="22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1" fontId="5" fillId="0" borderId="10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1" fontId="5" fillId="0" borderId="49" xfId="1" applyNumberFormat="1" applyFont="1" applyBorder="1" applyAlignment="1">
      <alignment horizontal="center" vertical="center"/>
    </xf>
    <xf numFmtId="181" fontId="5" fillId="0" borderId="0" xfId="1" applyNumberFormat="1" applyFont="1" applyBorder="1" applyAlignment="1">
      <alignment vertical="center"/>
    </xf>
    <xf numFmtId="0" fontId="8" fillId="0" borderId="61" xfId="0" applyFont="1" applyBorder="1" applyAlignment="1"/>
    <xf numFmtId="0" fontId="8" fillId="0" borderId="90" xfId="0" applyFont="1" applyBorder="1" applyAlignment="1"/>
    <xf numFmtId="56" fontId="5" fillId="0" borderId="6" xfId="0" applyNumberFormat="1" applyFont="1" applyBorder="1" applyAlignment="1">
      <alignment horizontal="center" vertical="center"/>
    </xf>
    <xf numFmtId="20" fontId="5" fillId="0" borderId="12" xfId="0" applyNumberFormat="1" applyFont="1" applyBorder="1" applyAlignment="1">
      <alignment horizontal="center" vertical="center"/>
    </xf>
    <xf numFmtId="183" fontId="5" fillId="0" borderId="5" xfId="0" applyNumberFormat="1" applyFon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9" fillId="0" borderId="61" xfId="0" applyFont="1" applyBorder="1" applyAlignment="1">
      <alignment vertical="center"/>
    </xf>
    <xf numFmtId="0" fontId="9" fillId="0" borderId="90" xfId="0" applyFont="1" applyBorder="1" applyAlignment="1">
      <alignment vertical="center"/>
    </xf>
    <xf numFmtId="184" fontId="5" fillId="0" borderId="12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8" xfId="1" applyFont="1" applyBorder="1" applyAlignment="1">
      <alignment horizontal="left" vertical="center"/>
    </xf>
    <xf numFmtId="0" fontId="9" fillId="0" borderId="6" xfId="1" applyFont="1" applyBorder="1" applyAlignment="1">
      <alignment horizontal="center" vertical="center"/>
    </xf>
    <xf numFmtId="0" fontId="9" fillId="0" borderId="91" xfId="0" applyFont="1" applyBorder="1" applyAlignment="1">
      <alignment vertical="center"/>
    </xf>
    <xf numFmtId="0" fontId="12" fillId="0" borderId="0" xfId="0" applyFont="1">
      <alignment vertical="center"/>
    </xf>
    <xf numFmtId="177" fontId="12" fillId="0" borderId="0" xfId="0" applyNumberFormat="1" applyFont="1">
      <alignment vertical="center"/>
    </xf>
    <xf numFmtId="0" fontId="9" fillId="0" borderId="92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93" xfId="0" applyFont="1" applyBorder="1" applyAlignment="1">
      <alignment vertical="center"/>
    </xf>
    <xf numFmtId="176" fontId="5" fillId="0" borderId="82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94" xfId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181" fontId="5" fillId="0" borderId="74" xfId="0" applyNumberFormat="1" applyFont="1" applyBorder="1" applyAlignment="1">
      <alignment horizontal="center" vertical="center"/>
    </xf>
    <xf numFmtId="176" fontId="5" fillId="0" borderId="28" xfId="1" applyNumberFormat="1" applyFont="1" applyBorder="1" applyAlignment="1">
      <alignment horizontal="center" vertical="center"/>
    </xf>
    <xf numFmtId="176" fontId="5" fillId="0" borderId="53" xfId="1" applyNumberFormat="1" applyFont="1" applyBorder="1" applyAlignment="1">
      <alignment horizontal="center" vertical="center"/>
    </xf>
    <xf numFmtId="178" fontId="5" fillId="0" borderId="82" xfId="1" applyNumberFormat="1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  <xf numFmtId="177" fontId="5" fillId="0" borderId="68" xfId="0" applyNumberFormat="1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9" fillId="0" borderId="94" xfId="1" applyFont="1" applyBorder="1" applyAlignment="1">
      <alignment horizontal="center" vertical="center" wrapText="1"/>
    </xf>
    <xf numFmtId="0" fontId="9" fillId="0" borderId="9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96" xfId="1" applyFont="1" applyBorder="1" applyAlignment="1">
      <alignment horizontal="center" vertical="center" wrapText="1"/>
    </xf>
    <xf numFmtId="0" fontId="5" fillId="0" borderId="89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11" fillId="0" borderId="55" xfId="1" applyFont="1" applyBorder="1" applyAlignment="1">
      <alignment horizontal="center" vertical="center"/>
    </xf>
    <xf numFmtId="0" fontId="11" fillId="0" borderId="85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12" fillId="0" borderId="81" xfId="2" applyFont="1" applyBorder="1" applyAlignment="1">
      <alignment vertical="center"/>
    </xf>
    <xf numFmtId="0" fontId="5" fillId="0" borderId="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12" fillId="0" borderId="10" xfId="2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12" fillId="0" borderId="82" xfId="2" applyFont="1" applyBorder="1" applyAlignment="1">
      <alignment vertical="center"/>
    </xf>
    <xf numFmtId="0" fontId="5" fillId="0" borderId="68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/>
    </xf>
    <xf numFmtId="0" fontId="5" fillId="0" borderId="68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 wrapText="1"/>
    </xf>
    <xf numFmtId="0" fontId="12" fillId="0" borderId="20" xfId="2" applyFont="1" applyBorder="1" applyAlignment="1">
      <alignment vertical="center"/>
    </xf>
    <xf numFmtId="0" fontId="5" fillId="0" borderId="22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176" fontId="5" fillId="0" borderId="87" xfId="0" applyNumberFormat="1" applyFont="1" applyBorder="1" applyAlignment="1">
      <alignment horizontal="center" vertical="center"/>
    </xf>
    <xf numFmtId="0" fontId="8" fillId="0" borderId="91" xfId="0" applyFont="1" applyBorder="1" applyAlignment="1"/>
    <xf numFmtId="0" fontId="9" fillId="0" borderId="91" xfId="1" applyFont="1" applyBorder="1" applyAlignment="1">
      <alignment vertical="center"/>
    </xf>
    <xf numFmtId="0" fontId="9" fillId="0" borderId="61" xfId="1" applyFont="1" applyBorder="1" applyAlignment="1">
      <alignment vertical="center"/>
    </xf>
    <xf numFmtId="178" fontId="5" fillId="0" borderId="28" xfId="1" applyNumberFormat="1" applyFont="1" applyBorder="1" applyAlignment="1">
      <alignment horizontal="center" vertical="center"/>
    </xf>
    <xf numFmtId="178" fontId="5" fillId="0" borderId="68" xfId="1" applyNumberFormat="1" applyFont="1" applyBorder="1" applyAlignment="1">
      <alignment horizontal="center" vertical="center"/>
    </xf>
    <xf numFmtId="178" fontId="5" fillId="0" borderId="28" xfId="0" applyNumberFormat="1" applyFont="1" applyBorder="1" applyAlignment="1">
      <alignment horizontal="center" vertical="center"/>
    </xf>
    <xf numFmtId="178" fontId="5" fillId="0" borderId="68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53" xfId="1" applyNumberFormat="1" applyFont="1" applyBorder="1" applyAlignment="1">
      <alignment horizontal="center" vertical="center"/>
    </xf>
    <xf numFmtId="1" fontId="5" fillId="0" borderId="53" xfId="1" applyNumberFormat="1" applyFont="1" applyBorder="1" applyAlignment="1">
      <alignment horizontal="center" vertical="center"/>
    </xf>
    <xf numFmtId="0" fontId="9" fillId="0" borderId="90" xfId="1" applyFont="1" applyBorder="1" applyAlignment="1">
      <alignment vertical="center"/>
    </xf>
    <xf numFmtId="177" fontId="5" fillId="0" borderId="10" xfId="1" applyNumberFormat="1" applyFont="1" applyBorder="1" applyAlignment="1">
      <alignment horizontal="center" vertical="center"/>
    </xf>
    <xf numFmtId="1" fontId="5" fillId="0" borderId="10" xfId="1" applyNumberFormat="1" applyFont="1" applyBorder="1" applyAlignment="1">
      <alignment horizontal="center" vertical="center" shrinkToFit="1"/>
    </xf>
    <xf numFmtId="1" fontId="5" fillId="0" borderId="97" xfId="1" applyNumberFormat="1" applyFont="1" applyBorder="1" applyAlignment="1">
      <alignment horizontal="center" vertical="center"/>
    </xf>
    <xf numFmtId="184" fontId="5" fillId="0" borderId="92" xfId="0" applyNumberFormat="1" applyFont="1" applyBorder="1" applyAlignment="1">
      <alignment horizontal="center" vertical="center"/>
    </xf>
    <xf numFmtId="184" fontId="5" fillId="0" borderId="74" xfId="0" applyNumberFormat="1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1" fontId="5" fillId="0" borderId="86" xfId="0" quotePrefix="1" applyNumberFormat="1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" fontId="5" fillId="0" borderId="86" xfId="1" applyNumberFormat="1" applyFont="1" applyBorder="1" applyAlignment="1">
      <alignment horizontal="center" vertical="center"/>
    </xf>
    <xf numFmtId="181" fontId="5" fillId="0" borderId="24" xfId="1" applyNumberFormat="1" applyFont="1" applyBorder="1" applyAlignment="1">
      <alignment vertical="center"/>
    </xf>
    <xf numFmtId="1" fontId="5" fillId="0" borderId="86" xfId="0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center" wrapText="1"/>
    </xf>
    <xf numFmtId="0" fontId="5" fillId="0" borderId="43" xfId="1" applyFont="1" applyBorder="1" applyAlignment="1">
      <alignment horizontal="left" vertical="center" wrapText="1"/>
    </xf>
    <xf numFmtId="0" fontId="5" fillId="0" borderId="12" xfId="1" quotePrefix="1" applyFont="1" applyFill="1" applyBorder="1" applyAlignment="1">
      <alignment vertical="center"/>
    </xf>
    <xf numFmtId="0" fontId="9" fillId="0" borderId="91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5" fillId="0" borderId="91" xfId="1" applyFont="1" applyBorder="1" applyAlignment="1">
      <alignment vertical="center"/>
    </xf>
    <xf numFmtId="0" fontId="5" fillId="0" borderId="61" xfId="1" applyFont="1" applyBorder="1" applyAlignment="1">
      <alignment vertical="center"/>
    </xf>
    <xf numFmtId="0" fontId="5" fillId="0" borderId="99" xfId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20" fontId="5" fillId="0" borderId="5" xfId="1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4" xfId="1" applyFont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0" fontId="11" fillId="0" borderId="119" xfId="1" applyFont="1" applyBorder="1" applyAlignment="1">
      <alignment horizontal="center" vertical="center"/>
    </xf>
    <xf numFmtId="2" fontId="5" fillId="0" borderId="120" xfId="1" applyNumberFormat="1" applyFont="1" applyBorder="1" applyAlignment="1">
      <alignment horizontal="center" vertical="center"/>
    </xf>
    <xf numFmtId="2" fontId="5" fillId="0" borderId="121" xfId="1" applyNumberFormat="1" applyFont="1" applyBorder="1" applyAlignment="1">
      <alignment horizontal="center" vertical="center"/>
    </xf>
    <xf numFmtId="0" fontId="5" fillId="0" borderId="122" xfId="1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188" fontId="5" fillId="0" borderId="1" xfId="0" applyNumberFormat="1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5" fillId="0" borderId="78" xfId="1" applyNumberFormat="1" applyFont="1" applyBorder="1" applyAlignment="1">
      <alignment horizontal="center" vertical="center"/>
    </xf>
    <xf numFmtId="0" fontId="5" fillId="0" borderId="77" xfId="1" applyNumberFormat="1" applyFont="1" applyBorder="1" applyAlignment="1">
      <alignment horizontal="center" vertical="center"/>
    </xf>
    <xf numFmtId="0" fontId="5" fillId="0" borderId="80" xfId="1" applyNumberFormat="1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61" xfId="0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5" fillId="0" borderId="26" xfId="0" quotePrefix="1" applyNumberFormat="1" applyFont="1" applyBorder="1" applyAlignment="1">
      <alignment horizontal="center" vertical="center"/>
    </xf>
    <xf numFmtId="0" fontId="5" fillId="0" borderId="57" xfId="0" quotePrefix="1" applyNumberFormat="1" applyFont="1" applyBorder="1" applyAlignment="1">
      <alignment horizontal="center" vertical="center"/>
    </xf>
    <xf numFmtId="0" fontId="5" fillId="0" borderId="86" xfId="0" quotePrefix="1" applyNumberFormat="1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2" fontId="5" fillId="0" borderId="75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76" fontId="5" fillId="0" borderId="82" xfId="1" applyNumberFormat="1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8" fontId="5" fillId="0" borderId="75" xfId="1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10" xfId="1" applyNumberFormat="1" applyFont="1" applyBorder="1" applyAlignment="1">
      <alignment horizontal="center" vertical="center"/>
    </xf>
    <xf numFmtId="189" fontId="5" fillId="0" borderId="0" xfId="0" applyNumberFormat="1" applyFont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76" fontId="5" fillId="0" borderId="75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75" xfId="1" applyFont="1" applyBorder="1" applyAlignment="1">
      <alignment horizontal="center" vertical="center"/>
    </xf>
    <xf numFmtId="20" fontId="5" fillId="0" borderId="11" xfId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center" vertical="center"/>
    </xf>
    <xf numFmtId="2" fontId="5" fillId="0" borderId="67" xfId="1" applyNumberFormat="1" applyFont="1" applyBorder="1" applyAlignment="1">
      <alignment horizontal="center" vertical="center"/>
    </xf>
    <xf numFmtId="2" fontId="5" fillId="0" borderId="76" xfId="1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178" fontId="5" fillId="0" borderId="98" xfId="1" applyNumberFormat="1" applyFont="1" applyBorder="1" applyAlignment="1">
      <alignment horizontal="center" vertical="center"/>
    </xf>
    <xf numFmtId="177" fontId="5" fillId="0" borderId="75" xfId="1" applyNumberFormat="1" applyFont="1" applyBorder="1" applyAlignment="1">
      <alignment horizontal="center" vertical="center"/>
    </xf>
    <xf numFmtId="2" fontId="5" fillId="0" borderId="75" xfId="1" applyNumberFormat="1" applyFont="1" applyBorder="1" applyAlignment="1">
      <alignment horizontal="center" vertical="center"/>
    </xf>
    <xf numFmtId="1" fontId="5" fillId="0" borderId="75" xfId="1" applyNumberFormat="1" applyFont="1" applyBorder="1" applyAlignment="1">
      <alignment horizontal="center" vertical="center"/>
    </xf>
    <xf numFmtId="1" fontId="5" fillId="0" borderId="75" xfId="1" applyNumberFormat="1" applyFont="1" applyBorder="1" applyAlignment="1">
      <alignment horizontal="center" vertical="center" shrinkToFit="1"/>
    </xf>
    <xf numFmtId="176" fontId="5" fillId="0" borderId="98" xfId="1" applyNumberFormat="1" applyFont="1" applyBorder="1" applyAlignment="1">
      <alignment horizontal="center" vertical="center"/>
    </xf>
    <xf numFmtId="1" fontId="5" fillId="0" borderId="62" xfId="1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 shrinkToFit="1"/>
    </xf>
    <xf numFmtId="1" fontId="5" fillId="0" borderId="57" xfId="1" applyNumberFormat="1" applyFont="1" applyBorder="1" applyAlignment="1">
      <alignment horizontal="center" vertical="center"/>
    </xf>
    <xf numFmtId="176" fontId="5" fillId="0" borderId="5" xfId="1" applyNumberFormat="1" applyFont="1" applyFill="1" applyBorder="1" applyAlignment="1">
      <alignment horizontal="center" vertical="center"/>
    </xf>
    <xf numFmtId="178" fontId="5" fillId="0" borderId="5" xfId="1" applyNumberFormat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1" fontId="5" fillId="0" borderId="44" xfId="1" applyNumberFormat="1" applyFont="1" applyFill="1" applyBorder="1" applyAlignment="1">
      <alignment horizontal="center" vertical="center"/>
    </xf>
    <xf numFmtId="2" fontId="5" fillId="0" borderId="44" xfId="1" applyNumberFormat="1" applyFont="1" applyFill="1" applyBorder="1" applyAlignment="1">
      <alignment horizontal="center" vertical="center"/>
    </xf>
    <xf numFmtId="1" fontId="5" fillId="0" borderId="5" xfId="1" applyNumberFormat="1" applyFont="1" applyFill="1" applyBorder="1" applyAlignment="1">
      <alignment horizontal="center" vertical="center" shrinkToFit="1"/>
    </xf>
    <xf numFmtId="176" fontId="5" fillId="0" borderId="68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8" fontId="5" fillId="0" borderId="1" xfId="1" applyNumberFormat="1" applyFont="1" applyFill="1" applyBorder="1" applyAlignment="1">
      <alignment horizontal="center" vertical="center"/>
    </xf>
    <xf numFmtId="177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" fontId="5" fillId="0" borderId="76" xfId="1" applyNumberFormat="1" applyFont="1" applyFill="1" applyBorder="1" applyAlignment="1">
      <alignment horizontal="center" vertical="center"/>
    </xf>
    <xf numFmtId="2" fontId="5" fillId="0" borderId="67" xfId="1" applyNumberFormat="1" applyFont="1" applyFill="1" applyBorder="1" applyAlignment="1">
      <alignment horizontal="center" vertical="center"/>
    </xf>
    <xf numFmtId="178" fontId="5" fillId="0" borderId="11" xfId="1" applyNumberFormat="1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2" fontId="5" fillId="0" borderId="123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10" xfId="1" applyNumberFormat="1" applyFont="1" applyBorder="1" applyAlignment="1">
      <alignment horizontal="center" vertical="center"/>
    </xf>
    <xf numFmtId="0" fontId="5" fillId="0" borderId="11" xfId="1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" fontId="5" fillId="0" borderId="5" xfId="1" applyNumberFormat="1" applyFont="1" applyFill="1" applyBorder="1" applyAlignment="1">
      <alignment horizontal="center" vertical="center"/>
    </xf>
    <xf numFmtId="0" fontId="5" fillId="0" borderId="77" xfId="1" applyNumberFormat="1" applyFont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20" fontId="5" fillId="0" borderId="11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20" fontId="5" fillId="0" borderId="11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56" fontId="5" fillId="0" borderId="4" xfId="1" applyNumberFormat="1" applyFont="1" applyBorder="1" applyAlignment="1">
      <alignment horizontal="center" vertical="center"/>
    </xf>
    <xf numFmtId="176" fontId="5" fillId="0" borderId="16" xfId="1" applyNumberFormat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56" fontId="5" fillId="0" borderId="91" xfId="1" applyNumberFormat="1" applyFont="1" applyBorder="1" applyAlignment="1">
      <alignment horizontal="center" vertical="center"/>
    </xf>
    <xf numFmtId="2" fontId="5" fillId="0" borderId="5" xfId="1" applyNumberFormat="1" applyFont="1" applyFill="1" applyBorder="1" applyAlignment="1">
      <alignment horizontal="center" vertical="center"/>
    </xf>
    <xf numFmtId="2" fontId="5" fillId="0" borderId="11" xfId="1" applyNumberFormat="1" applyFont="1" applyFill="1" applyBorder="1" applyAlignment="1">
      <alignment horizontal="center" vertical="center"/>
    </xf>
    <xf numFmtId="2" fontId="5" fillId="0" borderId="12" xfId="1" applyNumberFormat="1" applyFont="1" applyBorder="1" applyAlignment="1">
      <alignment horizontal="center" vertical="center"/>
    </xf>
    <xf numFmtId="0" fontId="5" fillId="0" borderId="72" xfId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20" fontId="5" fillId="0" borderId="28" xfId="1" applyNumberFormat="1" applyFont="1" applyBorder="1" applyAlignment="1">
      <alignment horizontal="center" vertical="center"/>
    </xf>
    <xf numFmtId="183" fontId="5" fillId="0" borderId="5" xfId="1" applyNumberFormat="1" applyFont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86" xfId="0" applyNumberFormat="1" applyFont="1" applyBorder="1" applyAlignment="1">
      <alignment horizontal="center" vertical="center"/>
    </xf>
    <xf numFmtId="181" fontId="5" fillId="0" borderId="92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9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76" fontId="22" fillId="0" borderId="28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91" xfId="0" applyFont="1" applyBorder="1" applyAlignment="1">
      <alignment horizontal="center" vertical="center"/>
    </xf>
    <xf numFmtId="177" fontId="22" fillId="0" borderId="1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176" fontId="5" fillId="0" borderId="30" xfId="1" applyNumberFormat="1" applyFont="1" applyBorder="1" applyAlignment="1">
      <alignment horizontal="center" vertical="center"/>
    </xf>
    <xf numFmtId="0" fontId="9" fillId="0" borderId="25" xfId="1" applyFont="1" applyBorder="1" applyAlignment="1">
      <alignment vertical="center"/>
    </xf>
    <xf numFmtId="0" fontId="9" fillId="0" borderId="98" xfId="1" applyFont="1" applyBorder="1" applyAlignment="1">
      <alignment vertical="center"/>
    </xf>
    <xf numFmtId="0" fontId="9" fillId="0" borderId="124" xfId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98" xfId="0" applyFont="1" applyBorder="1" applyAlignment="1">
      <alignment vertical="center"/>
    </xf>
    <xf numFmtId="0" fontId="9" fillId="0" borderId="98" xfId="0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176" fontId="22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176" fontId="22" fillId="0" borderId="36" xfId="0" applyNumberFormat="1" applyFont="1" applyBorder="1" applyAlignment="1">
      <alignment horizontal="center" vertical="center"/>
    </xf>
    <xf numFmtId="0" fontId="23" fillId="0" borderId="61" xfId="0" applyFont="1" applyBorder="1" applyAlignment="1">
      <alignment vertical="center"/>
    </xf>
    <xf numFmtId="2" fontId="22" fillId="0" borderId="5" xfId="0" applyNumberFormat="1" applyFont="1" applyBorder="1" applyAlignment="1">
      <alignment horizontal="center" vertical="center"/>
    </xf>
    <xf numFmtId="177" fontId="22" fillId="0" borderId="5" xfId="0" applyNumberFormat="1" applyFont="1" applyBorder="1" applyAlignment="1">
      <alignment horizontal="center" vertical="center"/>
    </xf>
    <xf numFmtId="1" fontId="22" fillId="0" borderId="5" xfId="0" applyNumberFormat="1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/>
    </xf>
    <xf numFmtId="178" fontId="22" fillId="0" borderId="1" xfId="0" applyNumberFormat="1" applyFont="1" applyBorder="1" applyAlignment="1">
      <alignment horizontal="center" vertical="center"/>
    </xf>
    <xf numFmtId="179" fontId="22" fillId="0" borderId="1" xfId="0" applyNumberFormat="1" applyFont="1" applyBorder="1" applyAlignment="1">
      <alignment horizontal="center" vertical="center"/>
    </xf>
    <xf numFmtId="178" fontId="22" fillId="0" borderId="53" xfId="1" applyNumberFormat="1" applyFont="1" applyBorder="1" applyAlignment="1">
      <alignment horizontal="center" vertical="center"/>
    </xf>
    <xf numFmtId="178" fontId="22" fillId="0" borderId="11" xfId="1" applyNumberFormat="1" applyFont="1" applyBorder="1" applyAlignment="1">
      <alignment horizontal="center" vertical="center"/>
    </xf>
    <xf numFmtId="177" fontId="22" fillId="0" borderId="11" xfId="1" applyNumberFormat="1" applyFont="1" applyBorder="1" applyAlignment="1">
      <alignment horizontal="center" vertical="center"/>
    </xf>
    <xf numFmtId="176" fontId="22" fillId="0" borderId="11" xfId="1" applyNumberFormat="1" applyFont="1" applyBorder="1" applyAlignment="1">
      <alignment horizontal="center" vertical="center"/>
    </xf>
    <xf numFmtId="1" fontId="22" fillId="0" borderId="67" xfId="1" applyNumberFormat="1" applyFont="1" applyBorder="1" applyAlignment="1">
      <alignment horizontal="center" vertical="center"/>
    </xf>
    <xf numFmtId="2" fontId="22" fillId="0" borderId="67" xfId="1" applyNumberFormat="1" applyFont="1" applyBorder="1" applyAlignment="1">
      <alignment horizontal="center" vertical="center"/>
    </xf>
    <xf numFmtId="176" fontId="22" fillId="0" borderId="53" xfId="1" applyNumberFormat="1" applyFont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9" fillId="0" borderId="6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9" fillId="0" borderId="91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76" fontId="5" fillId="0" borderId="75" xfId="1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1" fontId="22" fillId="0" borderId="36" xfId="0" applyNumberFormat="1" applyFont="1" applyBorder="1" applyAlignment="1">
      <alignment horizontal="center" vertical="center"/>
    </xf>
    <xf numFmtId="0" fontId="5" fillId="0" borderId="87" xfId="0" applyFont="1" applyBorder="1" applyAlignment="1">
      <alignment horizontal="left" vertical="center"/>
    </xf>
    <xf numFmtId="0" fontId="5" fillId="0" borderId="103" xfId="0" applyFont="1" applyBorder="1" applyAlignment="1">
      <alignment horizontal="left" vertical="center"/>
    </xf>
    <xf numFmtId="0" fontId="5" fillId="0" borderId="77" xfId="1" applyNumberFormat="1" applyFont="1" applyFill="1" applyBorder="1" applyAlignment="1">
      <alignment horizontal="center" vertical="center"/>
    </xf>
    <xf numFmtId="1" fontId="5" fillId="0" borderId="103" xfId="0" applyNumberFormat="1" applyFont="1" applyBorder="1" applyAlignment="1">
      <alignment horizontal="center" vertical="center"/>
    </xf>
    <xf numFmtId="176" fontId="5" fillId="0" borderId="103" xfId="0" applyNumberFormat="1" applyFont="1" applyBorder="1" applyAlignment="1">
      <alignment horizontal="center" vertical="center"/>
    </xf>
    <xf numFmtId="1" fontId="5" fillId="0" borderId="28" xfId="0" quotePrefix="1" applyNumberFormat="1" applyFont="1" applyBorder="1" applyAlignment="1">
      <alignment horizontal="center" vertical="center"/>
    </xf>
    <xf numFmtId="1" fontId="5" fillId="0" borderId="68" xfId="0" quotePrefix="1" applyNumberFormat="1" applyFont="1" applyBorder="1" applyAlignment="1">
      <alignment horizontal="center" vertical="center"/>
    </xf>
    <xf numFmtId="1" fontId="5" fillId="0" borderId="18" xfId="0" quotePrefix="1" applyNumberFormat="1" applyFont="1" applyBorder="1" applyAlignment="1">
      <alignment horizontal="center" vertical="center"/>
    </xf>
    <xf numFmtId="1" fontId="5" fillId="0" borderId="16" xfId="0" quotePrefix="1" applyNumberFormat="1" applyFont="1" applyBorder="1" applyAlignment="1">
      <alignment horizontal="center" vertical="center"/>
    </xf>
    <xf numFmtId="1" fontId="5" fillId="0" borderId="36" xfId="0" quotePrefix="1" applyNumberFormat="1" applyFont="1" applyBorder="1" applyAlignment="1">
      <alignment horizontal="center" vertical="center"/>
    </xf>
    <xf numFmtId="1" fontId="5" fillId="0" borderId="22" xfId="0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76" fontId="5" fillId="0" borderId="75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75" xfId="1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178" fontId="22" fillId="0" borderId="10" xfId="0" applyNumberFormat="1" applyFont="1" applyBorder="1" applyAlignment="1">
      <alignment horizontal="center" vertical="center"/>
    </xf>
    <xf numFmtId="179" fontId="22" fillId="0" borderId="10" xfId="0" applyNumberFormat="1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 applyProtection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2" fontId="5" fillId="0" borderId="66" xfId="1" applyNumberFormat="1" applyFont="1" applyFill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8" fontId="5" fillId="0" borderId="30" xfId="0" applyNumberFormat="1" applyFont="1" applyBorder="1" applyAlignment="1">
      <alignment horizontal="center" vertical="center"/>
    </xf>
    <xf numFmtId="176" fontId="5" fillId="0" borderId="125" xfId="0" applyNumberFormat="1" applyFont="1" applyBorder="1" applyAlignment="1">
      <alignment horizontal="center" vertical="center"/>
    </xf>
    <xf numFmtId="176" fontId="5" fillId="0" borderId="116" xfId="0" applyNumberFormat="1" applyFont="1" applyBorder="1" applyAlignment="1">
      <alignment horizontal="center" vertical="center"/>
    </xf>
    <xf numFmtId="1" fontId="5" fillId="0" borderId="98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 shrinkToFit="1"/>
    </xf>
    <xf numFmtId="2" fontId="5" fillId="0" borderId="36" xfId="0" applyNumberFormat="1" applyFont="1" applyFill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176" fontId="22" fillId="0" borderId="103" xfId="0" applyNumberFormat="1" applyFont="1" applyBorder="1" applyAlignment="1">
      <alignment horizontal="center" vertical="center"/>
    </xf>
    <xf numFmtId="176" fontId="5" fillId="0" borderId="75" xfId="1" applyNumberFormat="1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177" fontId="24" fillId="0" borderId="1" xfId="0" applyNumberFormat="1" applyFont="1" applyBorder="1" applyAlignment="1">
      <alignment horizontal="center" vertical="center"/>
    </xf>
    <xf numFmtId="177" fontId="24" fillId="0" borderId="11" xfId="0" applyNumberFormat="1" applyFont="1" applyBorder="1" applyAlignment="1">
      <alignment horizontal="center" vertical="center"/>
    </xf>
    <xf numFmtId="1" fontId="24" fillId="0" borderId="12" xfId="0" applyNumberFormat="1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12" xfId="0" applyNumberFormat="1" applyFont="1" applyFill="1" applyBorder="1" applyAlignment="1">
      <alignment horizontal="center" vertical="center"/>
    </xf>
    <xf numFmtId="176" fontId="5" fillId="2" borderId="30" xfId="0" applyNumberFormat="1" applyFont="1" applyFill="1" applyBorder="1" applyAlignment="1">
      <alignment horizontal="center" vertical="center"/>
    </xf>
    <xf numFmtId="1" fontId="5" fillId="2" borderId="30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0" borderId="30" xfId="1" applyNumberFormat="1" applyFont="1" applyFill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2" fontId="5" fillId="0" borderId="120" xfId="1" quotePrefix="1" applyNumberFormat="1" applyFont="1" applyBorder="1" applyAlignment="1">
      <alignment horizontal="center" vertical="center"/>
    </xf>
    <xf numFmtId="2" fontId="5" fillId="0" borderId="121" xfId="1" quotePrefix="1" applyNumberFormat="1" applyFont="1" applyBorder="1" applyAlignment="1">
      <alignment horizontal="center" vertical="center"/>
    </xf>
    <xf numFmtId="2" fontId="5" fillId="0" borderId="121" xfId="1" quotePrefix="1" applyNumberFormat="1" applyFont="1" applyFill="1" applyBorder="1" applyAlignment="1">
      <alignment horizontal="center" vertical="center"/>
    </xf>
    <xf numFmtId="2" fontId="5" fillId="0" borderId="51" xfId="1" quotePrefix="1" applyNumberFormat="1" applyFont="1" applyBorder="1" applyAlignment="1">
      <alignment horizontal="center" vertical="center"/>
    </xf>
    <xf numFmtId="2" fontId="5" fillId="0" borderId="55" xfId="1" quotePrefix="1" applyNumberFormat="1" applyFont="1" applyBorder="1" applyAlignment="1">
      <alignment horizontal="center" vertical="center"/>
    </xf>
    <xf numFmtId="2" fontId="5" fillId="0" borderId="79" xfId="1" quotePrefix="1" applyNumberFormat="1" applyFont="1" applyBorder="1" applyAlignment="1">
      <alignment horizontal="center" vertical="center"/>
    </xf>
    <xf numFmtId="2" fontId="5" fillId="0" borderId="52" xfId="1" quotePrefix="1" applyNumberFormat="1" applyFont="1" applyBorder="1" applyAlignment="1">
      <alignment horizontal="center" vertical="center"/>
    </xf>
    <xf numFmtId="2" fontId="5" fillId="0" borderId="123" xfId="1" quotePrefix="1" applyNumberFormat="1" applyFont="1" applyBorder="1" applyAlignment="1">
      <alignment horizontal="center" vertical="center"/>
    </xf>
    <xf numFmtId="2" fontId="5" fillId="0" borderId="84" xfId="1" quotePrefix="1" applyNumberFormat="1" applyFont="1" applyBorder="1" applyAlignment="1">
      <alignment horizontal="center" vertical="center"/>
    </xf>
    <xf numFmtId="2" fontId="5" fillId="0" borderId="83" xfId="1" quotePrefix="1" applyNumberFormat="1" applyFont="1" applyBorder="1" applyAlignment="1">
      <alignment horizontal="center" vertical="center"/>
    </xf>
    <xf numFmtId="2" fontId="5" fillId="0" borderId="85" xfId="1" quotePrefix="1" applyNumberFormat="1" applyFont="1" applyBorder="1" applyAlignment="1">
      <alignment horizontal="center" vertical="center"/>
    </xf>
    <xf numFmtId="2" fontId="5" fillId="0" borderId="58" xfId="1" quotePrefix="1" applyNumberFormat="1" applyFont="1" applyBorder="1" applyAlignment="1">
      <alignment horizontal="center" vertical="center"/>
    </xf>
    <xf numFmtId="2" fontId="5" fillId="0" borderId="60" xfId="1" quotePrefix="1" applyNumberFormat="1" applyFont="1" applyBorder="1" applyAlignment="1">
      <alignment horizontal="center" vertical="center"/>
    </xf>
    <xf numFmtId="1" fontId="5" fillId="0" borderId="11" xfId="1" applyNumberFormat="1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2" xfId="1" quotePrefix="1" applyFont="1" applyBorder="1" applyAlignment="1">
      <alignment horizontal="center" vertical="center"/>
    </xf>
    <xf numFmtId="0" fontId="5" fillId="0" borderId="12" xfId="1" quotePrefix="1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20" fontId="5" fillId="0" borderId="11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20" fontId="5" fillId="0" borderId="11" xfId="1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5" fillId="0" borderId="11" xfId="1" applyFont="1" applyBorder="1" applyAlignment="1">
      <alignment horizontal="center" vertical="center"/>
    </xf>
    <xf numFmtId="20" fontId="5" fillId="0" borderId="1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20" fontId="5" fillId="0" borderId="1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2" fontId="22" fillId="0" borderId="1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1" fontId="22" fillId="0" borderId="11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20" fontId="5" fillId="0" borderId="11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20" fontId="5" fillId="0" borderId="1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20" fontId="5" fillId="0" borderId="11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20" fontId="5" fillId="0" borderId="11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20" fontId="5" fillId="0" borderId="11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76" fontId="5" fillId="0" borderId="75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42" fillId="0" borderId="0" xfId="0" applyFont="1" applyAlignment="1">
      <alignment horizontal="center"/>
    </xf>
    <xf numFmtId="0" fontId="6" fillId="0" borderId="135" xfId="0" applyFont="1" applyBorder="1" applyAlignment="1">
      <alignment horizontal="center" vertical="center" shrinkToFit="1"/>
    </xf>
    <xf numFmtId="0" fontId="6" fillId="0" borderId="117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43" fillId="0" borderId="136" xfId="0" applyFont="1" applyFill="1" applyBorder="1" applyAlignment="1">
      <alignment horizontal="center" vertical="center"/>
    </xf>
    <xf numFmtId="0" fontId="43" fillId="0" borderId="137" xfId="0" applyFont="1" applyFill="1" applyBorder="1" applyAlignment="1">
      <alignment horizontal="center" vertical="center"/>
    </xf>
    <xf numFmtId="0" fontId="43" fillId="0" borderId="138" xfId="0" applyFont="1" applyFill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140" xfId="0" applyFont="1" applyFill="1" applyBorder="1" applyAlignment="1">
      <alignment horizontal="center" vertical="center"/>
    </xf>
    <xf numFmtId="0" fontId="6" fillId="0" borderId="141" xfId="0" applyFont="1" applyFill="1" applyBorder="1" applyAlignment="1">
      <alignment horizontal="center" vertical="center"/>
    </xf>
    <xf numFmtId="0" fontId="6" fillId="0" borderId="142" xfId="0" applyFont="1" applyFill="1" applyBorder="1" applyAlignment="1">
      <alignment horizontal="center" vertical="center"/>
    </xf>
    <xf numFmtId="0" fontId="6" fillId="0" borderId="143" xfId="0" applyFont="1" applyFill="1" applyBorder="1" applyAlignment="1">
      <alignment horizontal="center" vertical="center"/>
    </xf>
    <xf numFmtId="0" fontId="43" fillId="0" borderId="144" xfId="0" applyFont="1" applyFill="1" applyBorder="1" applyAlignment="1">
      <alignment horizontal="center" vertical="center"/>
    </xf>
    <xf numFmtId="0" fontId="43" fillId="0" borderId="139" xfId="0" applyFont="1" applyFill="1" applyBorder="1" applyAlignment="1">
      <alignment horizontal="center" vertical="center"/>
    </xf>
    <xf numFmtId="0" fontId="6" fillId="0" borderId="145" xfId="0" applyFont="1" applyFill="1" applyBorder="1" applyAlignment="1">
      <alignment horizontal="center" vertical="center"/>
    </xf>
    <xf numFmtId="0" fontId="6" fillId="0" borderId="146" xfId="0" applyFont="1" applyFill="1" applyBorder="1" applyAlignment="1">
      <alignment horizontal="center" vertical="center"/>
    </xf>
    <xf numFmtId="0" fontId="6" fillId="0" borderId="147" xfId="0" applyFont="1" applyFill="1" applyBorder="1" applyAlignment="1">
      <alignment horizontal="center" vertical="center"/>
    </xf>
    <xf numFmtId="0" fontId="6" fillId="0" borderId="148" xfId="0" applyFont="1" applyFill="1" applyBorder="1" applyAlignment="1">
      <alignment horizontal="center" vertical="center"/>
    </xf>
    <xf numFmtId="0" fontId="44" fillId="0" borderId="135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0" fontId="6" fillId="0" borderId="150" xfId="0" applyFont="1" applyFill="1" applyBorder="1" applyAlignment="1">
      <alignment horizontal="center" vertical="center"/>
    </xf>
    <xf numFmtId="0" fontId="6" fillId="0" borderId="151" xfId="0" applyFont="1" applyFill="1" applyBorder="1" applyAlignment="1">
      <alignment horizontal="center" vertical="center"/>
    </xf>
    <xf numFmtId="0" fontId="6" fillId="0" borderId="152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center" vertical="center" wrapText="1"/>
    </xf>
    <xf numFmtId="0" fontId="43" fillId="0" borderId="135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right"/>
    </xf>
    <xf numFmtId="0" fontId="45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45" applyFont="1"/>
    <xf numFmtId="0" fontId="6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46" fillId="0" borderId="0" xfId="1" applyFont="1" applyAlignment="1">
      <alignment horizontal="center" vertical="center"/>
    </xf>
    <xf numFmtId="0" fontId="47" fillId="0" borderId="0" xfId="1" applyFont="1" applyAlignment="1">
      <alignment horizontal="center" vertical="center"/>
    </xf>
    <xf numFmtId="0" fontId="48" fillId="0" borderId="19" xfId="1" applyFont="1" applyBorder="1" applyAlignment="1">
      <alignment horizontal="center" vertical="center"/>
    </xf>
    <xf numFmtId="0" fontId="48" fillId="0" borderId="36" xfId="1" applyFont="1" applyBorder="1" applyAlignment="1">
      <alignment horizontal="center" vertical="center"/>
    </xf>
    <xf numFmtId="0" fontId="48" fillId="0" borderId="22" xfId="1" applyFont="1" applyBorder="1" applyAlignment="1">
      <alignment horizontal="center" vertical="center"/>
    </xf>
    <xf numFmtId="2" fontId="10" fillId="0" borderId="116" xfId="1" applyNumberFormat="1" applyFont="1" applyBorder="1" applyAlignment="1">
      <alignment horizontal="center" vertical="center"/>
    </xf>
    <xf numFmtId="2" fontId="10" fillId="0" borderId="112" xfId="1" applyNumberFormat="1" applyFont="1" applyBorder="1" applyAlignment="1">
      <alignment horizontal="center" vertical="center"/>
    </xf>
    <xf numFmtId="2" fontId="10" fillId="0" borderId="112" xfId="1" applyNumberFormat="1" applyFont="1" applyBorder="1" applyAlignment="1">
      <alignment horizontal="center" vertical="center" wrapText="1"/>
    </xf>
    <xf numFmtId="2" fontId="10" fillId="0" borderId="20" xfId="1" applyNumberFormat="1" applyFont="1" applyBorder="1" applyAlignment="1">
      <alignment horizontal="center" vertical="center"/>
    </xf>
    <xf numFmtId="2" fontId="10" fillId="0" borderId="114" xfId="1" applyNumberFormat="1" applyFont="1" applyBorder="1" applyAlignment="1">
      <alignment horizontal="center" vertical="center" wrapText="1"/>
    </xf>
    <xf numFmtId="0" fontId="10" fillId="0" borderId="100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2" fontId="10" fillId="0" borderId="153" xfId="1" applyNumberFormat="1" applyFont="1" applyBorder="1" applyAlignment="1">
      <alignment horizontal="center" vertical="center"/>
    </xf>
    <xf numFmtId="2" fontId="10" fillId="0" borderId="154" xfId="1" applyNumberFormat="1" applyFont="1" applyBorder="1" applyAlignment="1">
      <alignment horizontal="center" vertical="center"/>
    </xf>
    <xf numFmtId="2" fontId="10" fillId="0" borderId="155" xfId="1" applyNumberFormat="1" applyFont="1" applyBorder="1" applyAlignment="1">
      <alignment horizontal="center" vertical="center"/>
    </xf>
    <xf numFmtId="0" fontId="10" fillId="0" borderId="147" xfId="1" applyFont="1" applyBorder="1" applyAlignment="1">
      <alignment horizontal="center" vertical="center"/>
    </xf>
    <xf numFmtId="0" fontId="10" fillId="0" borderId="156" xfId="1" applyFont="1" applyBorder="1" applyAlignment="1">
      <alignment horizontal="center" vertical="center"/>
    </xf>
    <xf numFmtId="2" fontId="10" fillId="0" borderId="157" xfId="1" applyNumberFormat="1" applyFont="1" applyBorder="1" applyAlignment="1">
      <alignment horizontal="center" vertical="center"/>
    </xf>
    <xf numFmtId="2" fontId="10" fillId="0" borderId="158" xfId="1" applyNumberFormat="1" applyFont="1" applyBorder="1" applyAlignment="1">
      <alignment horizontal="center" vertical="center"/>
    </xf>
    <xf numFmtId="2" fontId="10" fillId="0" borderId="159" xfId="1" applyNumberFormat="1" applyFont="1" applyBorder="1" applyAlignment="1">
      <alignment horizontal="center" vertical="center"/>
    </xf>
    <xf numFmtId="0" fontId="10" fillId="0" borderId="68" xfId="1" applyFont="1" applyBorder="1" applyAlignment="1">
      <alignment horizontal="center" vertical="center"/>
    </xf>
    <xf numFmtId="176" fontId="10" fillId="0" borderId="161" xfId="1" applyNumberFormat="1" applyFont="1" applyBorder="1" applyAlignment="1">
      <alignment horizontal="center" vertical="center"/>
    </xf>
    <xf numFmtId="176" fontId="10" fillId="0" borderId="162" xfId="1" applyNumberFormat="1" applyFont="1" applyBorder="1" applyAlignment="1">
      <alignment horizontal="center" vertical="center"/>
    </xf>
    <xf numFmtId="176" fontId="10" fillId="0" borderId="163" xfId="1" applyNumberFormat="1" applyFont="1" applyBorder="1" applyAlignment="1">
      <alignment horizontal="center" vertical="center"/>
    </xf>
    <xf numFmtId="176" fontId="10" fillId="0" borderId="164" xfId="1" applyNumberFormat="1" applyFont="1" applyBorder="1" applyAlignment="1">
      <alignment horizontal="center" vertical="center"/>
    </xf>
    <xf numFmtId="2" fontId="10" fillId="0" borderId="165" xfId="1" applyNumberFormat="1" applyFont="1" applyBorder="1" applyAlignment="1">
      <alignment horizontal="center" vertical="center"/>
    </xf>
    <xf numFmtId="176" fontId="10" fillId="0" borderId="165" xfId="1" applyNumberFormat="1" applyFont="1" applyBorder="1" applyAlignment="1">
      <alignment horizontal="center" vertical="center"/>
    </xf>
    <xf numFmtId="2" fontId="10" fillId="0" borderId="166" xfId="1" applyNumberFormat="1" applyFont="1" applyBorder="1" applyAlignment="1">
      <alignment horizontal="center" vertical="center"/>
    </xf>
    <xf numFmtId="0" fontId="10" fillId="0" borderId="76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2" fontId="10" fillId="0" borderId="167" xfId="1" applyNumberFormat="1" applyFont="1" applyBorder="1" applyAlignment="1">
      <alignment horizontal="center" vertical="center"/>
    </xf>
    <xf numFmtId="2" fontId="10" fillId="0" borderId="168" xfId="1" applyNumberFormat="1" applyFont="1" applyBorder="1" applyAlignment="1">
      <alignment horizontal="center" vertical="center"/>
    </xf>
    <xf numFmtId="2" fontId="10" fillId="0" borderId="169" xfId="1" applyNumberFormat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176" fontId="10" fillId="0" borderId="173" xfId="1" applyNumberFormat="1" applyFont="1" applyBorder="1" applyAlignment="1">
      <alignment horizontal="center" vertical="center"/>
    </xf>
    <xf numFmtId="176" fontId="10" fillId="0" borderId="166" xfId="1" applyNumberFormat="1" applyFont="1" applyBorder="1" applyAlignment="1">
      <alignment horizontal="center" vertical="center"/>
    </xf>
    <xf numFmtId="1" fontId="10" fillId="0" borderId="168" xfId="1" applyNumberFormat="1" applyFont="1" applyBorder="1" applyAlignment="1">
      <alignment horizontal="center" vertical="center"/>
    </xf>
    <xf numFmtId="176" fontId="10" fillId="0" borderId="158" xfId="1" applyNumberFormat="1" applyFont="1" applyBorder="1" applyAlignment="1">
      <alignment horizontal="center" vertical="center"/>
    </xf>
    <xf numFmtId="0" fontId="10" fillId="0" borderId="142" xfId="1" applyFont="1" applyBorder="1" applyAlignment="1">
      <alignment horizontal="center" vertical="center"/>
    </xf>
    <xf numFmtId="0" fontId="10" fillId="0" borderId="175" xfId="1" applyFont="1" applyBorder="1" applyAlignment="1">
      <alignment horizontal="center" vertical="center"/>
    </xf>
    <xf numFmtId="176" fontId="10" fillId="0" borderId="176" xfId="1" applyNumberFormat="1" applyFont="1" applyBorder="1" applyAlignment="1">
      <alignment horizontal="center" vertical="center"/>
    </xf>
    <xf numFmtId="176" fontId="10" fillId="0" borderId="177" xfId="1" applyNumberFormat="1" applyFont="1" applyBorder="1" applyAlignment="1">
      <alignment horizontal="center" vertical="center"/>
    </xf>
    <xf numFmtId="176" fontId="10" fillId="0" borderId="178" xfId="1" applyNumberFormat="1" applyFont="1" applyBorder="1" applyAlignment="1">
      <alignment horizontal="center" vertical="center"/>
    </xf>
    <xf numFmtId="176" fontId="10" fillId="0" borderId="179" xfId="1" applyNumberFormat="1" applyFont="1" applyBorder="1" applyAlignment="1">
      <alignment horizontal="center" vertical="center"/>
    </xf>
    <xf numFmtId="176" fontId="10" fillId="0" borderId="180" xfId="1" applyNumberFormat="1" applyFont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 shrinkToFit="1"/>
    </xf>
    <xf numFmtId="0" fontId="6" fillId="0" borderId="118" xfId="0" applyFont="1" applyFill="1" applyBorder="1" applyAlignment="1">
      <alignment horizontal="center" vertical="center" shrinkToFit="1"/>
    </xf>
    <xf numFmtId="0" fontId="6" fillId="0" borderId="135" xfId="0" applyFont="1" applyFill="1" applyBorder="1" applyAlignment="1">
      <alignment horizontal="center" vertical="center" wrapText="1"/>
    </xf>
    <xf numFmtId="0" fontId="6" fillId="0" borderId="117" xfId="0" applyFont="1" applyFill="1" applyBorder="1" applyAlignment="1">
      <alignment horizontal="center" vertical="center" wrapText="1"/>
    </xf>
    <xf numFmtId="0" fontId="6" fillId="0" borderId="135" xfId="0" applyFont="1" applyFill="1" applyBorder="1" applyAlignment="1">
      <alignment horizontal="center" vertical="center" shrinkToFit="1"/>
    </xf>
    <xf numFmtId="0" fontId="44" fillId="0" borderId="135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shrinkToFit="1"/>
    </xf>
    <xf numFmtId="0" fontId="10" fillId="0" borderId="65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2" fontId="10" fillId="0" borderId="15" xfId="1" applyNumberFormat="1" applyFont="1" applyBorder="1" applyAlignment="1">
      <alignment horizontal="center" vertical="center"/>
    </xf>
    <xf numFmtId="2" fontId="10" fillId="0" borderId="103" xfId="1" applyNumberFormat="1" applyFont="1" applyBorder="1" applyAlignment="1">
      <alignment horizontal="center" vertical="center"/>
    </xf>
    <xf numFmtId="2" fontId="8" fillId="0" borderId="15" xfId="1" applyNumberFormat="1" applyFont="1" applyBorder="1" applyAlignment="1">
      <alignment horizontal="center" vertical="center"/>
    </xf>
    <xf numFmtId="2" fontId="8" fillId="0" borderId="87" xfId="1" applyNumberFormat="1" applyFont="1" applyBorder="1" applyAlignment="1">
      <alignment horizontal="center" vertical="center"/>
    </xf>
    <xf numFmtId="2" fontId="8" fillId="0" borderId="174" xfId="1" applyNumberFormat="1" applyFont="1" applyBorder="1" applyAlignment="1">
      <alignment horizontal="center" vertical="center"/>
    </xf>
    <xf numFmtId="2" fontId="10" fillId="0" borderId="147" xfId="1" applyNumberFormat="1" applyFont="1" applyBorder="1" applyAlignment="1">
      <alignment horizontal="center" vertical="center"/>
    </xf>
    <xf numFmtId="2" fontId="10" fillId="0" borderId="159" xfId="1" applyNumberFormat="1" applyFont="1" applyBorder="1" applyAlignment="1">
      <alignment horizontal="center" vertical="center"/>
    </xf>
    <xf numFmtId="2" fontId="8" fillId="0" borderId="147" xfId="1" applyNumberFormat="1" applyFont="1" applyBorder="1" applyAlignment="1">
      <alignment horizontal="center" vertical="center"/>
    </xf>
    <xf numFmtId="2" fontId="8" fillId="0" borderId="160" xfId="1" applyNumberFormat="1" applyFont="1" applyBorder="1" applyAlignment="1">
      <alignment horizontal="center" vertical="center"/>
    </xf>
    <xf numFmtId="2" fontId="8" fillId="0" borderId="148" xfId="1" applyNumberFormat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2" fontId="10" fillId="0" borderId="170" xfId="1" applyNumberFormat="1" applyFont="1" applyBorder="1" applyAlignment="1">
      <alignment horizontal="center" vertical="center"/>
    </xf>
    <xf numFmtId="2" fontId="10" fillId="0" borderId="168" xfId="1" applyNumberFormat="1" applyFont="1" applyBorder="1" applyAlignment="1">
      <alignment horizontal="center" vertical="center"/>
    </xf>
    <xf numFmtId="2" fontId="8" fillId="0" borderId="168" xfId="1" applyNumberFormat="1" applyFont="1" applyBorder="1" applyAlignment="1">
      <alignment horizontal="center" vertical="center"/>
    </xf>
    <xf numFmtId="2" fontId="8" fillId="0" borderId="171" xfId="1" applyNumberFormat="1" applyFont="1" applyBorder="1" applyAlignment="1">
      <alignment horizontal="center" vertical="center"/>
    </xf>
    <xf numFmtId="2" fontId="10" fillId="0" borderId="160" xfId="1" applyNumberFormat="1" applyFont="1" applyBorder="1" applyAlignment="1">
      <alignment horizontal="center" vertical="center"/>
    </xf>
    <xf numFmtId="2" fontId="10" fillId="0" borderId="158" xfId="1" applyNumberFormat="1" applyFont="1" applyBorder="1" applyAlignment="1">
      <alignment horizontal="center" vertical="center"/>
    </xf>
    <xf numFmtId="2" fontId="8" fillId="0" borderId="158" xfId="1" applyNumberFormat="1" applyFont="1" applyBorder="1" applyAlignment="1">
      <alignment horizontal="center" vertical="center"/>
    </xf>
    <xf numFmtId="2" fontId="8" fillId="0" borderId="172" xfId="1" applyNumberFormat="1" applyFont="1" applyBorder="1" applyAlignment="1">
      <alignment horizontal="center" vertical="center"/>
    </xf>
    <xf numFmtId="2" fontId="10" fillId="0" borderId="171" xfId="1" applyNumberFormat="1" applyFont="1" applyBorder="1" applyAlignment="1">
      <alignment horizontal="center" vertical="center"/>
    </xf>
    <xf numFmtId="2" fontId="10" fillId="0" borderId="172" xfId="1" applyNumberFormat="1" applyFont="1" applyBorder="1" applyAlignment="1">
      <alignment horizontal="center" vertical="center"/>
    </xf>
    <xf numFmtId="0" fontId="17" fillId="0" borderId="37" xfId="1" applyFont="1" applyBorder="1" applyAlignment="1">
      <alignment horizontal="center" vertical="center"/>
    </xf>
    <xf numFmtId="0" fontId="17" fillId="0" borderId="61" xfId="1" applyFont="1" applyBorder="1" applyAlignment="1">
      <alignment horizontal="center" vertical="center"/>
    </xf>
    <xf numFmtId="0" fontId="17" fillId="0" borderId="90" xfId="1" applyFont="1" applyBorder="1" applyAlignment="1">
      <alignment horizontal="center" vertical="center"/>
    </xf>
    <xf numFmtId="2" fontId="10" fillId="0" borderId="27" xfId="1" applyNumberFormat="1" applyFont="1" applyBorder="1" applyAlignment="1">
      <alignment horizontal="center" vertical="center"/>
    </xf>
    <xf numFmtId="2" fontId="10" fillId="0" borderId="50" xfId="1" applyNumberFormat="1" applyFont="1" applyBorder="1" applyAlignment="1">
      <alignment horizontal="center" vertical="center"/>
    </xf>
    <xf numFmtId="2" fontId="10" fillId="0" borderId="4" xfId="1" applyNumberFormat="1" applyFont="1" applyBorder="1" applyAlignment="1">
      <alignment horizontal="center" vertical="center"/>
    </xf>
    <xf numFmtId="2" fontId="10" fillId="0" borderId="81" xfId="1" applyNumberFormat="1" applyFont="1" applyBorder="1" applyAlignment="1">
      <alignment horizontal="center" vertical="center"/>
    </xf>
    <xf numFmtId="2" fontId="10" fillId="0" borderId="94" xfId="1" applyNumberFormat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2" fontId="10" fillId="0" borderId="100" xfId="1" applyNumberFormat="1" applyFont="1" applyBorder="1" applyAlignment="1">
      <alignment horizontal="center" vertical="center"/>
    </xf>
    <xf numFmtId="2" fontId="10" fillId="0" borderId="107" xfId="1" applyNumberFormat="1" applyFont="1" applyBorder="1" applyAlignment="1">
      <alignment horizontal="center" vertical="center"/>
    </xf>
    <xf numFmtId="2" fontId="8" fillId="0" borderId="100" xfId="1" applyNumberFormat="1" applyFont="1" applyBorder="1" applyAlignment="1">
      <alignment horizontal="center" vertical="center"/>
    </xf>
    <xf numFmtId="2" fontId="8" fillId="0" borderId="106" xfId="1" applyNumberFormat="1" applyFont="1" applyBorder="1" applyAlignment="1">
      <alignment horizontal="center" vertical="center"/>
    </xf>
    <xf numFmtId="2" fontId="8" fillId="0" borderId="95" xfId="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9" fillId="0" borderId="96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87" xfId="0" applyFont="1" applyBorder="1" applyAlignment="1">
      <alignment horizontal="left" vertical="center"/>
    </xf>
    <xf numFmtId="0" fontId="5" fillId="0" borderId="10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56" fontId="9" fillId="0" borderId="100" xfId="0" applyNumberFormat="1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56" fontId="9" fillId="0" borderId="7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56" fontId="9" fillId="0" borderId="102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56" fontId="9" fillId="0" borderId="44" xfId="0" applyNumberFormat="1" applyFont="1" applyBorder="1" applyAlignment="1">
      <alignment horizontal="center" vertical="center"/>
    </xf>
    <xf numFmtId="56" fontId="9" fillId="0" borderId="28" xfId="0" applyNumberFormat="1" applyFont="1" applyBorder="1" applyAlignment="1">
      <alignment horizontal="center" vertical="center"/>
    </xf>
    <xf numFmtId="56" fontId="9" fillId="0" borderId="76" xfId="0" applyNumberFormat="1" applyFont="1" applyBorder="1" applyAlignment="1">
      <alignment horizontal="center" vertical="center"/>
    </xf>
    <xf numFmtId="56" fontId="9" fillId="0" borderId="68" xfId="0" applyNumberFormat="1" applyFont="1" applyBorder="1" applyAlignment="1">
      <alignment horizontal="center" vertical="center"/>
    </xf>
    <xf numFmtId="56" fontId="9" fillId="0" borderId="43" xfId="0" applyNumberFormat="1" applyFont="1" applyBorder="1" applyAlignment="1">
      <alignment horizontal="center" vertical="center"/>
    </xf>
    <xf numFmtId="56" fontId="9" fillId="0" borderId="18" xfId="0" applyNumberFormat="1" applyFont="1" applyBorder="1" applyAlignment="1">
      <alignment horizontal="center" vertical="center"/>
    </xf>
    <xf numFmtId="0" fontId="5" fillId="0" borderId="8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56" fontId="9" fillId="0" borderId="106" xfId="0" applyNumberFormat="1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8" fillId="0" borderId="10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107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39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8" fillId="0" borderId="101" xfId="1" applyFont="1" applyBorder="1" applyAlignment="1">
      <alignment horizontal="center" vertical="center"/>
    </xf>
    <xf numFmtId="0" fontId="8" fillId="0" borderId="6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56" xfId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4" fillId="0" borderId="101" xfId="1" applyFont="1" applyBorder="1" applyAlignment="1">
      <alignment horizontal="center" vertical="center"/>
    </xf>
    <xf numFmtId="0" fontId="4" fillId="0" borderId="6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9" fillId="0" borderId="73" xfId="1" applyFont="1" applyBorder="1" applyAlignment="1">
      <alignment horizontal="center" vertical="center" wrapText="1"/>
    </xf>
    <xf numFmtId="0" fontId="9" fillId="0" borderId="107" xfId="1" applyFont="1" applyBorder="1" applyAlignment="1">
      <alignment horizontal="center" vertical="center" wrapText="1"/>
    </xf>
    <xf numFmtId="0" fontId="9" fillId="0" borderId="45" xfId="1" applyFont="1" applyBorder="1" applyAlignment="1">
      <alignment horizontal="center" vertical="center" wrapText="1"/>
    </xf>
    <xf numFmtId="0" fontId="9" fillId="0" borderId="67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8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 wrapText="1"/>
    </xf>
    <xf numFmtId="0" fontId="5" fillId="0" borderId="82" xfId="1" applyFont="1" applyBorder="1" applyAlignment="1">
      <alignment horizontal="left" vertical="center"/>
    </xf>
    <xf numFmtId="0" fontId="5" fillId="0" borderId="53" xfId="1" applyFont="1" applyBorder="1" applyAlignment="1">
      <alignment horizontal="left" vertical="center"/>
    </xf>
    <xf numFmtId="0" fontId="9" fillId="0" borderId="37" xfId="1" applyFont="1" applyBorder="1" applyAlignment="1">
      <alignment horizontal="center" vertical="center"/>
    </xf>
    <xf numFmtId="0" fontId="9" fillId="0" borderId="61" xfId="1" applyFont="1" applyBorder="1" applyAlignment="1">
      <alignment horizontal="center" vertical="center"/>
    </xf>
    <xf numFmtId="0" fontId="9" fillId="0" borderId="110" xfId="1" applyFont="1" applyBorder="1" applyAlignment="1">
      <alignment horizontal="center" vertical="center"/>
    </xf>
    <xf numFmtId="0" fontId="9" fillId="0" borderId="111" xfId="1" applyFont="1" applyBorder="1" applyAlignment="1">
      <alignment horizontal="center" vertical="center"/>
    </xf>
    <xf numFmtId="0" fontId="5" fillId="0" borderId="97" xfId="1" applyFont="1" applyBorder="1" applyAlignment="1">
      <alignment horizontal="left" vertical="center"/>
    </xf>
    <xf numFmtId="0" fontId="5" fillId="0" borderId="67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 shrinkToFit="1"/>
    </xf>
    <xf numFmtId="0" fontId="5" fillId="0" borderId="11" xfId="1" applyFont="1" applyBorder="1" applyAlignment="1">
      <alignment horizontal="left" vertical="center" shrinkToFit="1"/>
    </xf>
    <xf numFmtId="0" fontId="5" fillId="0" borderId="41" xfId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12" xfId="0" applyFont="1" applyBorder="1" applyAlignment="1">
      <alignment horizontal="left" vertical="center" wrapText="1"/>
    </xf>
    <xf numFmtId="0" fontId="5" fillId="0" borderId="39" xfId="1" applyFont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0" fontId="9" fillId="0" borderId="56" xfId="1" applyFont="1" applyBorder="1" applyAlignment="1">
      <alignment horizontal="center" vertical="center"/>
    </xf>
    <xf numFmtId="0" fontId="9" fillId="0" borderId="62" xfId="1" applyFont="1" applyBorder="1" applyAlignment="1">
      <alignment horizontal="center" vertical="center"/>
    </xf>
    <xf numFmtId="0" fontId="9" fillId="0" borderId="63" xfId="1" applyFont="1" applyBorder="1" applyAlignment="1">
      <alignment horizontal="center" vertical="center"/>
    </xf>
    <xf numFmtId="0" fontId="5" fillId="0" borderId="98" xfId="1" applyFont="1" applyBorder="1" applyAlignment="1">
      <alignment horizontal="left" vertical="center"/>
    </xf>
    <xf numFmtId="0" fontId="5" fillId="0" borderId="75" xfId="1" applyFont="1" applyBorder="1" applyAlignment="1">
      <alignment horizontal="left" vertical="center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176" fontId="5" fillId="0" borderId="91" xfId="0" applyNumberFormat="1" applyFont="1" applyBorder="1" applyAlignment="1">
      <alignment horizontal="center" vertical="center"/>
    </xf>
    <xf numFmtId="176" fontId="5" fillId="0" borderId="61" xfId="0" applyNumberFormat="1" applyFont="1" applyBorder="1" applyAlignment="1">
      <alignment horizontal="center" vertical="center"/>
    </xf>
    <xf numFmtId="176" fontId="5" fillId="0" borderId="90" xfId="0" applyNumberFormat="1" applyFont="1" applyBorder="1" applyAlignment="1">
      <alignment horizontal="center" vertical="center"/>
    </xf>
    <xf numFmtId="0" fontId="17" fillId="0" borderId="73" xfId="1" applyFont="1" applyBorder="1" applyAlignment="1">
      <alignment horizontal="center" vertical="center" wrapText="1"/>
    </xf>
    <xf numFmtId="0" fontId="17" fillId="0" borderId="107" xfId="1" applyFont="1" applyBorder="1" applyAlignment="1">
      <alignment horizontal="center" vertical="center" wrapText="1"/>
    </xf>
    <xf numFmtId="0" fontId="17" fillId="0" borderId="45" xfId="1" applyFont="1" applyBorder="1" applyAlignment="1">
      <alignment horizontal="center" vertical="center" wrapText="1"/>
    </xf>
    <xf numFmtId="0" fontId="17" fillId="0" borderId="67" xfId="1" applyFont="1" applyBorder="1" applyAlignment="1">
      <alignment horizontal="center" vertical="center" wrapText="1"/>
    </xf>
    <xf numFmtId="186" fontId="5" fillId="0" borderId="91" xfId="1" applyNumberFormat="1" applyFont="1" applyBorder="1" applyAlignment="1">
      <alignment horizontal="center" vertical="center"/>
    </xf>
    <xf numFmtId="186" fontId="5" fillId="0" borderId="61" xfId="1" applyNumberFormat="1" applyFont="1" applyBorder="1" applyAlignment="1">
      <alignment horizontal="center" vertical="center"/>
    </xf>
    <xf numFmtId="186" fontId="5" fillId="0" borderId="81" xfId="1" applyNumberFormat="1" applyFont="1" applyBorder="1" applyAlignment="1">
      <alignment horizontal="center" vertical="center"/>
    </xf>
    <xf numFmtId="186" fontId="5" fillId="0" borderId="50" xfId="1" applyNumberFormat="1" applyFont="1" applyBorder="1" applyAlignment="1">
      <alignment horizontal="center" vertical="center"/>
    </xf>
    <xf numFmtId="186" fontId="5" fillId="0" borderId="99" xfId="1" applyNumberFormat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75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87" fontId="5" fillId="0" borderId="30" xfId="1" applyNumberFormat="1" applyFont="1" applyBorder="1" applyAlignment="1">
      <alignment horizontal="center" vertical="center"/>
    </xf>
    <xf numFmtId="187" fontId="5" fillId="0" borderId="75" xfId="1" applyNumberFormat="1" applyFont="1" applyBorder="1" applyAlignment="1">
      <alignment horizontal="center" vertical="center"/>
    </xf>
    <xf numFmtId="20" fontId="5" fillId="0" borderId="30" xfId="1" applyNumberFormat="1" applyFont="1" applyBorder="1" applyAlignment="1">
      <alignment horizontal="center" vertical="center"/>
    </xf>
    <xf numFmtId="20" fontId="5" fillId="0" borderId="75" xfId="1" applyNumberFormat="1" applyFont="1" applyBorder="1" applyAlignment="1">
      <alignment horizontal="center" vertical="center"/>
    </xf>
    <xf numFmtId="176" fontId="5" fillId="0" borderId="20" xfId="1" applyNumberFormat="1" applyFont="1" applyBorder="1" applyAlignment="1">
      <alignment horizontal="center" vertical="center"/>
    </xf>
    <xf numFmtId="176" fontId="5" fillId="0" borderId="114" xfId="1" applyNumberFormat="1" applyFont="1" applyBorder="1" applyAlignment="1">
      <alignment horizontal="center" vertical="center"/>
    </xf>
    <xf numFmtId="20" fontId="5" fillId="0" borderId="11" xfId="1" applyNumberFormat="1" applyFont="1" applyBorder="1" applyAlignment="1">
      <alignment horizontal="center" vertical="center"/>
    </xf>
    <xf numFmtId="20" fontId="5" fillId="0" borderId="10" xfId="1" applyNumberFormat="1" applyFont="1" applyBorder="1" applyAlignment="1">
      <alignment horizontal="center" vertical="center"/>
    </xf>
    <xf numFmtId="20" fontId="5" fillId="0" borderId="113" xfId="1" applyNumberFormat="1" applyFont="1" applyBorder="1" applyAlignment="1">
      <alignment horizontal="center" vertical="center"/>
    </xf>
    <xf numFmtId="187" fontId="5" fillId="0" borderId="11" xfId="1" applyNumberFormat="1" applyFont="1" applyBorder="1" applyAlignment="1">
      <alignment horizontal="center" vertical="center"/>
    </xf>
    <xf numFmtId="186" fontId="5" fillId="0" borderId="10" xfId="1" applyNumberFormat="1" applyFont="1" applyBorder="1" applyAlignment="1">
      <alignment horizontal="center" vertical="center"/>
    </xf>
    <xf numFmtId="186" fontId="5" fillId="0" borderId="113" xfId="1" applyNumberFormat="1" applyFont="1" applyBorder="1" applyAlignment="1">
      <alignment horizontal="center" vertical="center"/>
    </xf>
    <xf numFmtId="187" fontId="5" fillId="0" borderId="10" xfId="1" applyNumberFormat="1" applyFont="1" applyBorder="1" applyAlignment="1">
      <alignment horizontal="center" vertical="center"/>
    </xf>
    <xf numFmtId="187" fontId="5" fillId="0" borderId="113" xfId="1" applyNumberFormat="1" applyFont="1" applyBorder="1" applyAlignment="1">
      <alignment horizontal="center" vertical="center"/>
    </xf>
    <xf numFmtId="0" fontId="5" fillId="0" borderId="69" xfId="1" applyFont="1" applyBorder="1" applyAlignment="1">
      <alignment horizontal="center" vertical="center"/>
    </xf>
    <xf numFmtId="0" fontId="5" fillId="0" borderId="115" xfId="1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0" fontId="5" fillId="0" borderId="100" xfId="1" applyFont="1" applyBorder="1" applyAlignment="1">
      <alignment horizontal="center" vertical="center"/>
    </xf>
    <xf numFmtId="0" fontId="5" fillId="0" borderId="66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113" xfId="1" applyFont="1" applyBorder="1" applyAlignment="1">
      <alignment horizontal="center" vertical="center"/>
    </xf>
    <xf numFmtId="176" fontId="5" fillId="0" borderId="116" xfId="1" applyNumberFormat="1" applyFont="1" applyBorder="1" applyAlignment="1">
      <alignment horizontal="center" vertical="center"/>
    </xf>
    <xf numFmtId="176" fontId="5" fillId="0" borderId="21" xfId="1" applyNumberFormat="1" applyFont="1" applyBorder="1" applyAlignment="1">
      <alignment horizontal="center" vertical="center"/>
    </xf>
    <xf numFmtId="0" fontId="5" fillId="0" borderId="56" xfId="1" applyFont="1" applyBorder="1" applyAlignment="1">
      <alignment horizontal="center" vertical="center"/>
    </xf>
    <xf numFmtId="0" fontId="5" fillId="0" borderId="62" xfId="1" applyFont="1" applyBorder="1" applyAlignment="1">
      <alignment horizontal="center" vertical="center"/>
    </xf>
    <xf numFmtId="0" fontId="5" fillId="0" borderId="63" xfId="1" applyFont="1" applyBorder="1" applyAlignment="1">
      <alignment horizontal="center" vertical="center"/>
    </xf>
    <xf numFmtId="0" fontId="12" fillId="0" borderId="10" xfId="2" applyFont="1" applyBorder="1" applyAlignment="1">
      <alignment horizontal="left" vertical="center" wrapText="1"/>
    </xf>
    <xf numFmtId="0" fontId="12" fillId="0" borderId="11" xfId="2" applyFont="1" applyBorder="1" applyAlignment="1">
      <alignment horizontal="left" vertical="center" wrapText="1"/>
    </xf>
    <xf numFmtId="0" fontId="5" fillId="0" borderId="56" xfId="1" applyFont="1" applyBorder="1" applyAlignment="1">
      <alignment horizontal="right" vertical="center"/>
    </xf>
    <xf numFmtId="0" fontId="5" fillId="0" borderId="62" xfId="1" applyFont="1" applyBorder="1" applyAlignment="1">
      <alignment horizontal="right" vertical="center"/>
    </xf>
    <xf numFmtId="0" fontId="5" fillId="0" borderId="63" xfId="1" applyFont="1" applyBorder="1" applyAlignment="1">
      <alignment horizontal="right" vertical="center"/>
    </xf>
    <xf numFmtId="176" fontId="5" fillId="0" borderId="30" xfId="1" applyNumberFormat="1" applyFont="1" applyBorder="1" applyAlignment="1">
      <alignment horizontal="center" vertical="center"/>
    </xf>
    <xf numFmtId="176" fontId="5" fillId="0" borderId="75" xfId="1" applyNumberFormat="1" applyFont="1" applyBorder="1" applyAlignment="1">
      <alignment horizontal="center" vertical="center"/>
    </xf>
    <xf numFmtId="176" fontId="5" fillId="0" borderId="113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9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 wrapText="1"/>
    </xf>
    <xf numFmtId="0" fontId="5" fillId="0" borderId="61" xfId="1" applyFont="1" applyBorder="1" applyAlignment="1">
      <alignment horizontal="center" vertical="center" wrapText="1"/>
    </xf>
    <xf numFmtId="0" fontId="5" fillId="0" borderId="50" xfId="1" applyFont="1" applyBorder="1" applyAlignment="1">
      <alignment horizontal="center" vertical="center" wrapText="1"/>
    </xf>
    <xf numFmtId="176" fontId="5" fillId="0" borderId="112" xfId="1" applyNumberFormat="1" applyFont="1" applyBorder="1" applyAlignment="1">
      <alignment horizontal="center" vertical="center"/>
    </xf>
    <xf numFmtId="56" fontId="9" fillId="0" borderId="6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56" fontId="9" fillId="0" borderId="27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56" fontId="9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87" xfId="0" applyFont="1" applyBorder="1" applyAlignment="1">
      <alignment vertical="center"/>
    </xf>
    <xf numFmtId="0" fontId="5" fillId="0" borderId="103" xfId="0" applyFont="1" applyBorder="1" applyAlignment="1">
      <alignment vertical="center"/>
    </xf>
    <xf numFmtId="0" fontId="9" fillId="0" borderId="71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 wrapText="1"/>
    </xf>
    <xf numFmtId="0" fontId="9" fillId="0" borderId="96" xfId="1" applyFont="1" applyBorder="1" applyAlignment="1">
      <alignment horizontal="center" vertical="center" wrapText="1"/>
    </xf>
    <xf numFmtId="0" fontId="9" fillId="0" borderId="69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90" xfId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8" xfId="1" applyFont="1" applyBorder="1" applyAlignment="1">
      <alignment horizontal="center" vertical="center"/>
    </xf>
    <xf numFmtId="56" fontId="9" fillId="0" borderId="102" xfId="1" applyNumberFormat="1" applyFont="1" applyBorder="1" applyAlignment="1">
      <alignment horizontal="center" vertical="center"/>
    </xf>
    <xf numFmtId="56" fontId="9" fillId="0" borderId="44" xfId="1" applyNumberFormat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56" fontId="9" fillId="0" borderId="100" xfId="1" applyNumberFormat="1" applyFont="1" applyBorder="1" applyAlignment="1">
      <alignment horizontal="center" vertical="center"/>
    </xf>
    <xf numFmtId="56" fontId="9" fillId="0" borderId="76" xfId="1" applyNumberFormat="1" applyFont="1" applyBorder="1" applyAlignment="1">
      <alignment horizontal="center" vertical="center"/>
    </xf>
    <xf numFmtId="0" fontId="9" fillId="0" borderId="76" xfId="1" applyFont="1" applyBorder="1" applyAlignment="1">
      <alignment horizontal="center" vertical="center"/>
    </xf>
    <xf numFmtId="0" fontId="9" fillId="0" borderId="68" xfId="1" applyFont="1" applyBorder="1" applyAlignment="1">
      <alignment horizontal="center" vertical="center"/>
    </xf>
    <xf numFmtId="56" fontId="9" fillId="0" borderId="7" xfId="1" applyNumberFormat="1" applyFont="1" applyBorder="1" applyAlignment="1">
      <alignment horizontal="center" vertical="center"/>
    </xf>
    <xf numFmtId="56" fontId="9" fillId="0" borderId="43" xfId="1" applyNumberFormat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8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 wrapText="1"/>
    </xf>
  </cellXfs>
  <cellStyles count="46">
    <cellStyle name="20% - アクセント 1 2" xfId="22" xr:uid="{00000000-0005-0000-0000-000031000000}"/>
    <cellStyle name="20% - アクセント 2 2" xfId="26" xr:uid="{00000000-0005-0000-0000-000032000000}"/>
    <cellStyle name="20% - アクセント 3 2" xfId="30" xr:uid="{00000000-0005-0000-0000-000033000000}"/>
    <cellStyle name="20% - アクセント 4 2" xfId="34" xr:uid="{00000000-0005-0000-0000-000034000000}"/>
    <cellStyle name="20% - アクセント 5 2" xfId="38" xr:uid="{00000000-0005-0000-0000-000035000000}"/>
    <cellStyle name="20% - アクセント 6 2" xfId="42" xr:uid="{00000000-0005-0000-0000-000036000000}"/>
    <cellStyle name="40% - アクセント 1 2" xfId="23" xr:uid="{00000000-0005-0000-0000-000037000000}"/>
    <cellStyle name="40% - アクセント 2 2" xfId="27" xr:uid="{00000000-0005-0000-0000-000038000000}"/>
    <cellStyle name="40% - アクセント 3 2" xfId="31" xr:uid="{00000000-0005-0000-0000-000039000000}"/>
    <cellStyle name="40% - アクセント 4 2" xfId="35" xr:uid="{00000000-0005-0000-0000-00003A000000}"/>
    <cellStyle name="40% - アクセント 5 2" xfId="39" xr:uid="{00000000-0005-0000-0000-00003B000000}"/>
    <cellStyle name="40% - アクセント 6 2" xfId="43" xr:uid="{00000000-0005-0000-0000-00003C000000}"/>
    <cellStyle name="60% - アクセント 1 2" xfId="24" xr:uid="{00000000-0005-0000-0000-00003D000000}"/>
    <cellStyle name="60% - アクセント 2 2" xfId="28" xr:uid="{00000000-0005-0000-0000-00003E000000}"/>
    <cellStyle name="60% - アクセント 3 2" xfId="32" xr:uid="{00000000-0005-0000-0000-00003F000000}"/>
    <cellStyle name="60% - アクセント 4 2" xfId="36" xr:uid="{00000000-0005-0000-0000-000040000000}"/>
    <cellStyle name="60% - アクセント 5 2" xfId="40" xr:uid="{00000000-0005-0000-0000-000041000000}"/>
    <cellStyle name="60% - アクセント 6 2" xfId="44" xr:uid="{00000000-0005-0000-0000-000042000000}"/>
    <cellStyle name="アクセント 1 2" xfId="21" xr:uid="{00000000-0005-0000-0000-000043000000}"/>
    <cellStyle name="アクセント 2 2" xfId="25" xr:uid="{00000000-0005-0000-0000-000044000000}"/>
    <cellStyle name="アクセント 3 2" xfId="29" xr:uid="{00000000-0005-0000-0000-000045000000}"/>
    <cellStyle name="アクセント 4 2" xfId="33" xr:uid="{00000000-0005-0000-0000-000046000000}"/>
    <cellStyle name="アクセント 5 2" xfId="37" xr:uid="{00000000-0005-0000-0000-000047000000}"/>
    <cellStyle name="アクセント 6 2" xfId="41" xr:uid="{00000000-0005-0000-0000-000048000000}"/>
    <cellStyle name="タイトル" xfId="3" builtinId="15" customBuiltin="1"/>
    <cellStyle name="チェック セル 2" xfId="16" xr:uid="{00000000-0005-0000-0000-000049000000}"/>
    <cellStyle name="どちらでもない 2" xfId="11" xr:uid="{00000000-0005-0000-0000-00004A000000}"/>
    <cellStyle name="メモ 2" xfId="18" xr:uid="{00000000-0005-0000-0000-00004B000000}"/>
    <cellStyle name="リンク セル 2" xfId="15" xr:uid="{00000000-0005-0000-0000-00004C000000}"/>
    <cellStyle name="悪い 2" xfId="10" xr:uid="{00000000-0005-0000-0000-00004D000000}"/>
    <cellStyle name="計算 2" xfId="14" xr:uid="{00000000-0005-0000-0000-00004E000000}"/>
    <cellStyle name="警告文 2" xfId="17" xr:uid="{00000000-0005-0000-0000-00004F000000}"/>
    <cellStyle name="見出し 1 2" xfId="5" xr:uid="{00000000-0005-0000-0000-000050000000}"/>
    <cellStyle name="見出し 2 2" xfId="6" xr:uid="{00000000-0005-0000-0000-000051000000}"/>
    <cellStyle name="見出し 3 2" xfId="7" xr:uid="{00000000-0005-0000-0000-000052000000}"/>
    <cellStyle name="見出し 4 2" xfId="8" xr:uid="{00000000-0005-0000-0000-000053000000}"/>
    <cellStyle name="集計 2" xfId="20" xr:uid="{00000000-0005-0000-0000-000054000000}"/>
    <cellStyle name="出力 2" xfId="13" xr:uid="{00000000-0005-0000-0000-000055000000}"/>
    <cellStyle name="説明文 2" xfId="19" xr:uid="{00000000-0005-0000-0000-000056000000}"/>
    <cellStyle name="入力 2" xfId="12" xr:uid="{00000000-0005-0000-0000-000057000000}"/>
    <cellStyle name="標準" xfId="0" builtinId="0"/>
    <cellStyle name="標準 2" xfId="1" xr:uid="{00000000-0005-0000-0000-000001000000}"/>
    <cellStyle name="標準 3" xfId="4" xr:uid="{00000000-0005-0000-0000-000058000000}"/>
    <cellStyle name="標準_水質検査計画表" xfId="45" xr:uid="{EFE6FFD7-B1B9-4C87-97CC-445032E27053}"/>
    <cellStyle name="標準_対象農薬リスト１０１" xfId="2" xr:uid="{00000000-0005-0000-0000-000002000000}"/>
    <cellStyle name="良い 2" xfId="9" xr:uid="{00000000-0005-0000-0000-000059000000}"/>
  </cellStyles>
  <dxfs count="44">
    <dxf>
      <numFmt numFmtId="176" formatCode="0.0"/>
    </dxf>
    <dxf>
      <numFmt numFmtId="176" formatCode="0.0"/>
    </dxf>
    <dxf>
      <numFmt numFmtId="177" formatCode="0.000"/>
    </dxf>
    <dxf>
      <numFmt numFmtId="177" formatCode="0.000"/>
    </dxf>
    <dxf>
      <numFmt numFmtId="176" formatCode="0.0"/>
    </dxf>
    <dxf>
      <numFmt numFmtId="177" formatCode="0.000"/>
    </dxf>
    <dxf>
      <numFmt numFmtId="177" formatCode="0.000"/>
    </dxf>
    <dxf>
      <numFmt numFmtId="1" formatCode="0"/>
    </dxf>
    <dxf>
      <numFmt numFmtId="176" formatCode="0.0"/>
    </dxf>
    <dxf>
      <numFmt numFmtId="1" formatCode="0"/>
    </dxf>
    <dxf>
      <numFmt numFmtId="1" formatCode="0"/>
    </dxf>
    <dxf>
      <numFmt numFmtId="176" formatCode="0.0"/>
    </dxf>
    <dxf>
      <numFmt numFmtId="1" formatCode="0"/>
    </dxf>
    <dxf>
      <numFmt numFmtId="1" formatCode="0"/>
    </dxf>
    <dxf>
      <numFmt numFmtId="176" formatCode="0.0"/>
    </dxf>
    <dxf>
      <numFmt numFmtId="1" formatCode="0"/>
    </dxf>
    <dxf>
      <numFmt numFmtId="176" formatCode="0.0"/>
    </dxf>
    <dxf>
      <numFmt numFmtId="177" formatCode="0.000"/>
    </dxf>
    <dxf>
      <numFmt numFmtId="178" formatCode="0.0000"/>
    </dxf>
    <dxf>
      <numFmt numFmtId="176" formatCode="0.0"/>
    </dxf>
    <dxf>
      <numFmt numFmtId="1" formatCode="0"/>
    </dxf>
    <dxf>
      <numFmt numFmtId="176" formatCode="0.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76" formatCode="0.0"/>
    </dxf>
    <dxf>
      <numFmt numFmtId="1" formatCode="0"/>
    </dxf>
    <dxf>
      <numFmt numFmtId="1" formatCode="0"/>
    </dxf>
    <dxf>
      <numFmt numFmtId="176" formatCode="0.0"/>
    </dxf>
    <dxf>
      <numFmt numFmtId="1" formatCode="0"/>
    </dxf>
    <dxf>
      <numFmt numFmtId="176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FB729-74DE-46D9-AB5D-66B90099C490}">
  <dimension ref="A1:P39"/>
  <sheetViews>
    <sheetView showWhiteSpace="0" zoomScale="90" zoomScaleNormal="90" zoomScaleSheetLayoutView="80" workbookViewId="0"/>
  </sheetViews>
  <sheetFormatPr defaultRowHeight="13.5" x14ac:dyDescent="0.15"/>
  <cols>
    <col min="1" max="1" width="11.375" style="654" customWidth="1"/>
    <col min="2" max="2" width="15" style="654" customWidth="1"/>
    <col min="3" max="3" width="21.375" style="654" customWidth="1"/>
    <col min="4" max="15" width="5" style="654" customWidth="1"/>
    <col min="16" max="256" width="9" style="654"/>
    <col min="257" max="257" width="10.125" style="654" customWidth="1"/>
    <col min="258" max="258" width="13.5" style="654" customWidth="1"/>
    <col min="259" max="259" width="20.25" style="654" customWidth="1"/>
    <col min="260" max="271" width="5" style="654" customWidth="1"/>
    <col min="272" max="512" width="9" style="654"/>
    <col min="513" max="513" width="10.125" style="654" customWidth="1"/>
    <col min="514" max="514" width="13.5" style="654" customWidth="1"/>
    <col min="515" max="515" width="20.25" style="654" customWidth="1"/>
    <col min="516" max="527" width="5" style="654" customWidth="1"/>
    <col min="528" max="768" width="9" style="654"/>
    <col min="769" max="769" width="10.125" style="654" customWidth="1"/>
    <col min="770" max="770" width="13.5" style="654" customWidth="1"/>
    <col min="771" max="771" width="20.25" style="654" customWidth="1"/>
    <col min="772" max="783" width="5" style="654" customWidth="1"/>
    <col min="784" max="1024" width="9" style="654"/>
    <col min="1025" max="1025" width="10.125" style="654" customWidth="1"/>
    <col min="1026" max="1026" width="13.5" style="654" customWidth="1"/>
    <col min="1027" max="1027" width="20.25" style="654" customWidth="1"/>
    <col min="1028" max="1039" width="5" style="654" customWidth="1"/>
    <col min="1040" max="1280" width="9" style="654"/>
    <col min="1281" max="1281" width="10.125" style="654" customWidth="1"/>
    <col min="1282" max="1282" width="13.5" style="654" customWidth="1"/>
    <col min="1283" max="1283" width="20.25" style="654" customWidth="1"/>
    <col min="1284" max="1295" width="5" style="654" customWidth="1"/>
    <col min="1296" max="1536" width="9" style="654"/>
    <col min="1537" max="1537" width="10.125" style="654" customWidth="1"/>
    <col min="1538" max="1538" width="13.5" style="654" customWidth="1"/>
    <col min="1539" max="1539" width="20.25" style="654" customWidth="1"/>
    <col min="1540" max="1551" width="5" style="654" customWidth="1"/>
    <col min="1552" max="1792" width="9" style="654"/>
    <col min="1793" max="1793" width="10.125" style="654" customWidth="1"/>
    <col min="1794" max="1794" width="13.5" style="654" customWidth="1"/>
    <col min="1795" max="1795" width="20.25" style="654" customWidth="1"/>
    <col min="1796" max="1807" width="5" style="654" customWidth="1"/>
    <col min="1808" max="2048" width="9" style="654"/>
    <col min="2049" max="2049" width="10.125" style="654" customWidth="1"/>
    <col min="2050" max="2050" width="13.5" style="654" customWidth="1"/>
    <col min="2051" max="2051" width="20.25" style="654" customWidth="1"/>
    <col min="2052" max="2063" width="5" style="654" customWidth="1"/>
    <col min="2064" max="2304" width="9" style="654"/>
    <col min="2305" max="2305" width="10.125" style="654" customWidth="1"/>
    <col min="2306" max="2306" width="13.5" style="654" customWidth="1"/>
    <col min="2307" max="2307" width="20.25" style="654" customWidth="1"/>
    <col min="2308" max="2319" width="5" style="654" customWidth="1"/>
    <col min="2320" max="2560" width="9" style="654"/>
    <col min="2561" max="2561" width="10.125" style="654" customWidth="1"/>
    <col min="2562" max="2562" width="13.5" style="654" customWidth="1"/>
    <col min="2563" max="2563" width="20.25" style="654" customWidth="1"/>
    <col min="2564" max="2575" width="5" style="654" customWidth="1"/>
    <col min="2576" max="2816" width="9" style="654"/>
    <col min="2817" max="2817" width="10.125" style="654" customWidth="1"/>
    <col min="2818" max="2818" width="13.5" style="654" customWidth="1"/>
    <col min="2819" max="2819" width="20.25" style="654" customWidth="1"/>
    <col min="2820" max="2831" width="5" style="654" customWidth="1"/>
    <col min="2832" max="3072" width="9" style="654"/>
    <col min="3073" max="3073" width="10.125" style="654" customWidth="1"/>
    <col min="3074" max="3074" width="13.5" style="654" customWidth="1"/>
    <col min="3075" max="3075" width="20.25" style="654" customWidth="1"/>
    <col min="3076" max="3087" width="5" style="654" customWidth="1"/>
    <col min="3088" max="3328" width="9" style="654"/>
    <col min="3329" max="3329" width="10.125" style="654" customWidth="1"/>
    <col min="3330" max="3330" width="13.5" style="654" customWidth="1"/>
    <col min="3331" max="3331" width="20.25" style="654" customWidth="1"/>
    <col min="3332" max="3343" width="5" style="654" customWidth="1"/>
    <col min="3344" max="3584" width="9" style="654"/>
    <col min="3585" max="3585" width="10.125" style="654" customWidth="1"/>
    <col min="3586" max="3586" width="13.5" style="654" customWidth="1"/>
    <col min="3587" max="3587" width="20.25" style="654" customWidth="1"/>
    <col min="3588" max="3599" width="5" style="654" customWidth="1"/>
    <col min="3600" max="3840" width="9" style="654"/>
    <col min="3841" max="3841" width="10.125" style="654" customWidth="1"/>
    <col min="3842" max="3842" width="13.5" style="654" customWidth="1"/>
    <col min="3843" max="3843" width="20.25" style="654" customWidth="1"/>
    <col min="3844" max="3855" width="5" style="654" customWidth="1"/>
    <col min="3856" max="4096" width="9" style="654"/>
    <col min="4097" max="4097" width="10.125" style="654" customWidth="1"/>
    <col min="4098" max="4098" width="13.5" style="654" customWidth="1"/>
    <col min="4099" max="4099" width="20.25" style="654" customWidth="1"/>
    <col min="4100" max="4111" width="5" style="654" customWidth="1"/>
    <col min="4112" max="4352" width="9" style="654"/>
    <col min="4353" max="4353" width="10.125" style="654" customWidth="1"/>
    <col min="4354" max="4354" width="13.5" style="654" customWidth="1"/>
    <col min="4355" max="4355" width="20.25" style="654" customWidth="1"/>
    <col min="4356" max="4367" width="5" style="654" customWidth="1"/>
    <col min="4368" max="4608" width="9" style="654"/>
    <col min="4609" max="4609" width="10.125" style="654" customWidth="1"/>
    <col min="4610" max="4610" width="13.5" style="654" customWidth="1"/>
    <col min="4611" max="4611" width="20.25" style="654" customWidth="1"/>
    <col min="4612" max="4623" width="5" style="654" customWidth="1"/>
    <col min="4624" max="4864" width="9" style="654"/>
    <col min="4865" max="4865" width="10.125" style="654" customWidth="1"/>
    <col min="4866" max="4866" width="13.5" style="654" customWidth="1"/>
    <col min="4867" max="4867" width="20.25" style="654" customWidth="1"/>
    <col min="4868" max="4879" width="5" style="654" customWidth="1"/>
    <col min="4880" max="5120" width="9" style="654"/>
    <col min="5121" max="5121" width="10.125" style="654" customWidth="1"/>
    <col min="5122" max="5122" width="13.5" style="654" customWidth="1"/>
    <col min="5123" max="5123" width="20.25" style="654" customWidth="1"/>
    <col min="5124" max="5135" width="5" style="654" customWidth="1"/>
    <col min="5136" max="5376" width="9" style="654"/>
    <col min="5377" max="5377" width="10.125" style="654" customWidth="1"/>
    <col min="5378" max="5378" width="13.5" style="654" customWidth="1"/>
    <col min="5379" max="5379" width="20.25" style="654" customWidth="1"/>
    <col min="5380" max="5391" width="5" style="654" customWidth="1"/>
    <col min="5392" max="5632" width="9" style="654"/>
    <col min="5633" max="5633" width="10.125" style="654" customWidth="1"/>
    <col min="5634" max="5634" width="13.5" style="654" customWidth="1"/>
    <col min="5635" max="5635" width="20.25" style="654" customWidth="1"/>
    <col min="5636" max="5647" width="5" style="654" customWidth="1"/>
    <col min="5648" max="5888" width="9" style="654"/>
    <col min="5889" max="5889" width="10.125" style="654" customWidth="1"/>
    <col min="5890" max="5890" width="13.5" style="654" customWidth="1"/>
    <col min="5891" max="5891" width="20.25" style="654" customWidth="1"/>
    <col min="5892" max="5903" width="5" style="654" customWidth="1"/>
    <col min="5904" max="6144" width="9" style="654"/>
    <col min="6145" max="6145" width="10.125" style="654" customWidth="1"/>
    <col min="6146" max="6146" width="13.5" style="654" customWidth="1"/>
    <col min="6147" max="6147" width="20.25" style="654" customWidth="1"/>
    <col min="6148" max="6159" width="5" style="654" customWidth="1"/>
    <col min="6160" max="6400" width="9" style="654"/>
    <col min="6401" max="6401" width="10.125" style="654" customWidth="1"/>
    <col min="6402" max="6402" width="13.5" style="654" customWidth="1"/>
    <col min="6403" max="6403" width="20.25" style="654" customWidth="1"/>
    <col min="6404" max="6415" width="5" style="654" customWidth="1"/>
    <col min="6416" max="6656" width="9" style="654"/>
    <col min="6657" max="6657" width="10.125" style="654" customWidth="1"/>
    <col min="6658" max="6658" width="13.5" style="654" customWidth="1"/>
    <col min="6659" max="6659" width="20.25" style="654" customWidth="1"/>
    <col min="6660" max="6671" width="5" style="654" customWidth="1"/>
    <col min="6672" max="6912" width="9" style="654"/>
    <col min="6913" max="6913" width="10.125" style="654" customWidth="1"/>
    <col min="6914" max="6914" width="13.5" style="654" customWidth="1"/>
    <col min="6915" max="6915" width="20.25" style="654" customWidth="1"/>
    <col min="6916" max="6927" width="5" style="654" customWidth="1"/>
    <col min="6928" max="7168" width="9" style="654"/>
    <col min="7169" max="7169" width="10.125" style="654" customWidth="1"/>
    <col min="7170" max="7170" width="13.5" style="654" customWidth="1"/>
    <col min="7171" max="7171" width="20.25" style="654" customWidth="1"/>
    <col min="7172" max="7183" width="5" style="654" customWidth="1"/>
    <col min="7184" max="7424" width="9" style="654"/>
    <col min="7425" max="7425" width="10.125" style="654" customWidth="1"/>
    <col min="7426" max="7426" width="13.5" style="654" customWidth="1"/>
    <col min="7427" max="7427" width="20.25" style="654" customWidth="1"/>
    <col min="7428" max="7439" width="5" style="654" customWidth="1"/>
    <col min="7440" max="7680" width="9" style="654"/>
    <col min="7681" max="7681" width="10.125" style="654" customWidth="1"/>
    <col min="7682" max="7682" width="13.5" style="654" customWidth="1"/>
    <col min="7683" max="7683" width="20.25" style="654" customWidth="1"/>
    <col min="7684" max="7695" width="5" style="654" customWidth="1"/>
    <col min="7696" max="7936" width="9" style="654"/>
    <col min="7937" max="7937" width="10.125" style="654" customWidth="1"/>
    <col min="7938" max="7938" width="13.5" style="654" customWidth="1"/>
    <col min="7939" max="7939" width="20.25" style="654" customWidth="1"/>
    <col min="7940" max="7951" width="5" style="654" customWidth="1"/>
    <col min="7952" max="8192" width="9" style="654"/>
    <col min="8193" max="8193" width="10.125" style="654" customWidth="1"/>
    <col min="8194" max="8194" width="13.5" style="654" customWidth="1"/>
    <col min="8195" max="8195" width="20.25" style="654" customWidth="1"/>
    <col min="8196" max="8207" width="5" style="654" customWidth="1"/>
    <col min="8208" max="8448" width="9" style="654"/>
    <col min="8449" max="8449" width="10.125" style="654" customWidth="1"/>
    <col min="8450" max="8450" width="13.5" style="654" customWidth="1"/>
    <col min="8451" max="8451" width="20.25" style="654" customWidth="1"/>
    <col min="8452" max="8463" width="5" style="654" customWidth="1"/>
    <col min="8464" max="8704" width="9" style="654"/>
    <col min="8705" max="8705" width="10.125" style="654" customWidth="1"/>
    <col min="8706" max="8706" width="13.5" style="654" customWidth="1"/>
    <col min="8707" max="8707" width="20.25" style="654" customWidth="1"/>
    <col min="8708" max="8719" width="5" style="654" customWidth="1"/>
    <col min="8720" max="8960" width="9" style="654"/>
    <col min="8961" max="8961" width="10.125" style="654" customWidth="1"/>
    <col min="8962" max="8962" width="13.5" style="654" customWidth="1"/>
    <col min="8963" max="8963" width="20.25" style="654" customWidth="1"/>
    <col min="8964" max="8975" width="5" style="654" customWidth="1"/>
    <col min="8976" max="9216" width="9" style="654"/>
    <col min="9217" max="9217" width="10.125" style="654" customWidth="1"/>
    <col min="9218" max="9218" width="13.5" style="654" customWidth="1"/>
    <col min="9219" max="9219" width="20.25" style="654" customWidth="1"/>
    <col min="9220" max="9231" width="5" style="654" customWidth="1"/>
    <col min="9232" max="9472" width="9" style="654"/>
    <col min="9473" max="9473" width="10.125" style="654" customWidth="1"/>
    <col min="9474" max="9474" width="13.5" style="654" customWidth="1"/>
    <col min="9475" max="9475" width="20.25" style="654" customWidth="1"/>
    <col min="9476" max="9487" width="5" style="654" customWidth="1"/>
    <col min="9488" max="9728" width="9" style="654"/>
    <col min="9729" max="9729" width="10.125" style="654" customWidth="1"/>
    <col min="9730" max="9730" width="13.5" style="654" customWidth="1"/>
    <col min="9731" max="9731" width="20.25" style="654" customWidth="1"/>
    <col min="9732" max="9743" width="5" style="654" customWidth="1"/>
    <col min="9744" max="9984" width="9" style="654"/>
    <col min="9985" max="9985" width="10.125" style="654" customWidth="1"/>
    <col min="9986" max="9986" width="13.5" style="654" customWidth="1"/>
    <col min="9987" max="9987" width="20.25" style="654" customWidth="1"/>
    <col min="9988" max="9999" width="5" style="654" customWidth="1"/>
    <col min="10000" max="10240" width="9" style="654"/>
    <col min="10241" max="10241" width="10.125" style="654" customWidth="1"/>
    <col min="10242" max="10242" width="13.5" style="654" customWidth="1"/>
    <col min="10243" max="10243" width="20.25" style="654" customWidth="1"/>
    <col min="10244" max="10255" width="5" style="654" customWidth="1"/>
    <col min="10256" max="10496" width="9" style="654"/>
    <col min="10497" max="10497" width="10.125" style="654" customWidth="1"/>
    <col min="10498" max="10498" width="13.5" style="654" customWidth="1"/>
    <col min="10499" max="10499" width="20.25" style="654" customWidth="1"/>
    <col min="10500" max="10511" width="5" style="654" customWidth="1"/>
    <col min="10512" max="10752" width="9" style="654"/>
    <col min="10753" max="10753" width="10.125" style="654" customWidth="1"/>
    <col min="10754" max="10754" width="13.5" style="654" customWidth="1"/>
    <col min="10755" max="10755" width="20.25" style="654" customWidth="1"/>
    <col min="10756" max="10767" width="5" style="654" customWidth="1"/>
    <col min="10768" max="11008" width="9" style="654"/>
    <col min="11009" max="11009" width="10.125" style="654" customWidth="1"/>
    <col min="11010" max="11010" width="13.5" style="654" customWidth="1"/>
    <col min="11011" max="11011" width="20.25" style="654" customWidth="1"/>
    <col min="11012" max="11023" width="5" style="654" customWidth="1"/>
    <col min="11024" max="11264" width="9" style="654"/>
    <col min="11265" max="11265" width="10.125" style="654" customWidth="1"/>
    <col min="11266" max="11266" width="13.5" style="654" customWidth="1"/>
    <col min="11267" max="11267" width="20.25" style="654" customWidth="1"/>
    <col min="11268" max="11279" width="5" style="654" customWidth="1"/>
    <col min="11280" max="11520" width="9" style="654"/>
    <col min="11521" max="11521" width="10.125" style="654" customWidth="1"/>
    <col min="11522" max="11522" width="13.5" style="654" customWidth="1"/>
    <col min="11523" max="11523" width="20.25" style="654" customWidth="1"/>
    <col min="11524" max="11535" width="5" style="654" customWidth="1"/>
    <col min="11536" max="11776" width="9" style="654"/>
    <col min="11777" max="11777" width="10.125" style="654" customWidth="1"/>
    <col min="11778" max="11778" width="13.5" style="654" customWidth="1"/>
    <col min="11779" max="11779" width="20.25" style="654" customWidth="1"/>
    <col min="11780" max="11791" width="5" style="654" customWidth="1"/>
    <col min="11792" max="12032" width="9" style="654"/>
    <col min="12033" max="12033" width="10.125" style="654" customWidth="1"/>
    <col min="12034" max="12034" width="13.5" style="654" customWidth="1"/>
    <col min="12035" max="12035" width="20.25" style="654" customWidth="1"/>
    <col min="12036" max="12047" width="5" style="654" customWidth="1"/>
    <col min="12048" max="12288" width="9" style="654"/>
    <col min="12289" max="12289" width="10.125" style="654" customWidth="1"/>
    <col min="12290" max="12290" width="13.5" style="654" customWidth="1"/>
    <col min="12291" max="12291" width="20.25" style="654" customWidth="1"/>
    <col min="12292" max="12303" width="5" style="654" customWidth="1"/>
    <col min="12304" max="12544" width="9" style="654"/>
    <col min="12545" max="12545" width="10.125" style="654" customWidth="1"/>
    <col min="12546" max="12546" width="13.5" style="654" customWidth="1"/>
    <col min="12547" max="12547" width="20.25" style="654" customWidth="1"/>
    <col min="12548" max="12559" width="5" style="654" customWidth="1"/>
    <col min="12560" max="12800" width="9" style="654"/>
    <col min="12801" max="12801" width="10.125" style="654" customWidth="1"/>
    <col min="12802" max="12802" width="13.5" style="654" customWidth="1"/>
    <col min="12803" max="12803" width="20.25" style="654" customWidth="1"/>
    <col min="12804" max="12815" width="5" style="654" customWidth="1"/>
    <col min="12816" max="13056" width="9" style="654"/>
    <col min="13057" max="13057" width="10.125" style="654" customWidth="1"/>
    <col min="13058" max="13058" width="13.5" style="654" customWidth="1"/>
    <col min="13059" max="13059" width="20.25" style="654" customWidth="1"/>
    <col min="13060" max="13071" width="5" style="654" customWidth="1"/>
    <col min="13072" max="13312" width="9" style="654"/>
    <col min="13313" max="13313" width="10.125" style="654" customWidth="1"/>
    <col min="13314" max="13314" width="13.5" style="654" customWidth="1"/>
    <col min="13315" max="13315" width="20.25" style="654" customWidth="1"/>
    <col min="13316" max="13327" width="5" style="654" customWidth="1"/>
    <col min="13328" max="13568" width="9" style="654"/>
    <col min="13569" max="13569" width="10.125" style="654" customWidth="1"/>
    <col min="13570" max="13570" width="13.5" style="654" customWidth="1"/>
    <col min="13571" max="13571" width="20.25" style="654" customWidth="1"/>
    <col min="13572" max="13583" width="5" style="654" customWidth="1"/>
    <col min="13584" max="13824" width="9" style="654"/>
    <col min="13825" max="13825" width="10.125" style="654" customWidth="1"/>
    <col min="13826" max="13826" width="13.5" style="654" customWidth="1"/>
    <col min="13827" max="13827" width="20.25" style="654" customWidth="1"/>
    <col min="13828" max="13839" width="5" style="654" customWidth="1"/>
    <col min="13840" max="14080" width="9" style="654"/>
    <col min="14081" max="14081" width="10.125" style="654" customWidth="1"/>
    <col min="14082" max="14082" width="13.5" style="654" customWidth="1"/>
    <col min="14083" max="14083" width="20.25" style="654" customWidth="1"/>
    <col min="14084" max="14095" width="5" style="654" customWidth="1"/>
    <col min="14096" max="14336" width="9" style="654"/>
    <col min="14337" max="14337" width="10.125" style="654" customWidth="1"/>
    <col min="14338" max="14338" width="13.5" style="654" customWidth="1"/>
    <col min="14339" max="14339" width="20.25" style="654" customWidth="1"/>
    <col min="14340" max="14351" width="5" style="654" customWidth="1"/>
    <col min="14352" max="14592" width="9" style="654"/>
    <col min="14593" max="14593" width="10.125" style="654" customWidth="1"/>
    <col min="14594" max="14594" width="13.5" style="654" customWidth="1"/>
    <col min="14595" max="14595" width="20.25" style="654" customWidth="1"/>
    <col min="14596" max="14607" width="5" style="654" customWidth="1"/>
    <col min="14608" max="14848" width="9" style="654"/>
    <col min="14849" max="14849" width="10.125" style="654" customWidth="1"/>
    <col min="14850" max="14850" width="13.5" style="654" customWidth="1"/>
    <col min="14851" max="14851" width="20.25" style="654" customWidth="1"/>
    <col min="14852" max="14863" width="5" style="654" customWidth="1"/>
    <col min="14864" max="15104" width="9" style="654"/>
    <col min="15105" max="15105" width="10.125" style="654" customWidth="1"/>
    <col min="15106" max="15106" width="13.5" style="654" customWidth="1"/>
    <col min="15107" max="15107" width="20.25" style="654" customWidth="1"/>
    <col min="15108" max="15119" width="5" style="654" customWidth="1"/>
    <col min="15120" max="15360" width="9" style="654"/>
    <col min="15361" max="15361" width="10.125" style="654" customWidth="1"/>
    <col min="15362" max="15362" width="13.5" style="654" customWidth="1"/>
    <col min="15363" max="15363" width="20.25" style="654" customWidth="1"/>
    <col min="15364" max="15375" width="5" style="654" customWidth="1"/>
    <col min="15376" max="15616" width="9" style="654"/>
    <col min="15617" max="15617" width="10.125" style="654" customWidth="1"/>
    <col min="15618" max="15618" width="13.5" style="654" customWidth="1"/>
    <col min="15619" max="15619" width="20.25" style="654" customWidth="1"/>
    <col min="15620" max="15631" width="5" style="654" customWidth="1"/>
    <col min="15632" max="15872" width="9" style="654"/>
    <col min="15873" max="15873" width="10.125" style="654" customWidth="1"/>
    <col min="15874" max="15874" width="13.5" style="654" customWidth="1"/>
    <col min="15875" max="15875" width="20.25" style="654" customWidth="1"/>
    <col min="15876" max="15887" width="5" style="654" customWidth="1"/>
    <col min="15888" max="16128" width="9" style="654"/>
    <col min="16129" max="16129" width="10.125" style="654" customWidth="1"/>
    <col min="16130" max="16130" width="13.5" style="654" customWidth="1"/>
    <col min="16131" max="16131" width="20.25" style="654" customWidth="1"/>
    <col min="16132" max="16143" width="5" style="654" customWidth="1"/>
    <col min="16144" max="16384" width="9" style="654"/>
  </cols>
  <sheetData>
    <row r="1" spans="1:16" ht="21.75" customHeight="1" x14ac:dyDescent="0.15">
      <c r="A1" s="653"/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</row>
    <row r="2" spans="1:16" ht="21.75" customHeight="1" x14ac:dyDescent="0.2">
      <c r="A2" s="653"/>
      <c r="B2" s="653"/>
      <c r="C2" s="653"/>
      <c r="D2" s="653"/>
      <c r="E2" s="655" t="s">
        <v>955</v>
      </c>
      <c r="G2" s="653"/>
      <c r="H2" s="653"/>
      <c r="I2" s="653"/>
      <c r="J2" s="653"/>
      <c r="K2" s="653"/>
      <c r="L2" s="653"/>
      <c r="M2" s="653"/>
      <c r="N2" s="653"/>
      <c r="O2" s="653"/>
    </row>
    <row r="3" spans="1:16" ht="21.75" customHeight="1" thickBot="1" x14ac:dyDescent="0.2">
      <c r="A3" s="653"/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</row>
    <row r="4" spans="1:16" ht="21.75" customHeight="1" thickBot="1" x14ac:dyDescent="0.2">
      <c r="A4" s="656" t="s">
        <v>956</v>
      </c>
      <c r="B4" s="657" t="s">
        <v>957</v>
      </c>
      <c r="C4" s="652" t="s">
        <v>958</v>
      </c>
      <c r="D4" s="658" t="s">
        <v>959</v>
      </c>
      <c r="E4" s="659" t="s">
        <v>960</v>
      </c>
      <c r="F4" s="659" t="s">
        <v>961</v>
      </c>
      <c r="G4" s="659" t="s">
        <v>962</v>
      </c>
      <c r="H4" s="659" t="s">
        <v>963</v>
      </c>
      <c r="I4" s="659" t="s">
        <v>964</v>
      </c>
      <c r="J4" s="659" t="s">
        <v>965</v>
      </c>
      <c r="K4" s="659" t="s">
        <v>966</v>
      </c>
      <c r="L4" s="659" t="s">
        <v>967</v>
      </c>
      <c r="M4" s="659" t="s">
        <v>968</v>
      </c>
      <c r="N4" s="659" t="s">
        <v>969</v>
      </c>
      <c r="O4" s="660" t="s">
        <v>970</v>
      </c>
      <c r="P4" s="653"/>
    </row>
    <row r="5" spans="1:16" s="667" customFormat="1" ht="21.75" customHeight="1" thickBot="1" x14ac:dyDescent="0.2">
      <c r="A5" s="742" t="s">
        <v>971</v>
      </c>
      <c r="B5" s="744" t="s">
        <v>972</v>
      </c>
      <c r="C5" s="661" t="s">
        <v>973</v>
      </c>
      <c r="D5" s="662"/>
      <c r="E5" s="663" t="s">
        <v>974</v>
      </c>
      <c r="F5" s="664"/>
      <c r="G5" s="663" t="s">
        <v>974</v>
      </c>
      <c r="H5" s="664"/>
      <c r="I5" s="663" t="s">
        <v>974</v>
      </c>
      <c r="J5" s="664"/>
      <c r="K5" s="663" t="s">
        <v>974</v>
      </c>
      <c r="L5" s="664"/>
      <c r="M5" s="664"/>
      <c r="N5" s="664"/>
      <c r="O5" s="665"/>
      <c r="P5" s="666"/>
    </row>
    <row r="6" spans="1:16" s="667" customFormat="1" ht="21.75" customHeight="1" thickBot="1" x14ac:dyDescent="0.2">
      <c r="A6" s="743"/>
      <c r="B6" s="744"/>
      <c r="C6" s="668" t="s">
        <v>417</v>
      </c>
      <c r="D6" s="669"/>
      <c r="E6" s="670" t="s">
        <v>974</v>
      </c>
      <c r="F6" s="670"/>
      <c r="G6" s="670" t="s">
        <v>974</v>
      </c>
      <c r="H6" s="670"/>
      <c r="I6" s="670" t="s">
        <v>974</v>
      </c>
      <c r="J6" s="670"/>
      <c r="K6" s="670" t="s">
        <v>974</v>
      </c>
      <c r="L6" s="670"/>
      <c r="M6" s="670"/>
      <c r="N6" s="670"/>
      <c r="O6" s="671"/>
      <c r="P6" s="666"/>
    </row>
    <row r="7" spans="1:16" s="667" customFormat="1" ht="21.75" customHeight="1" thickBot="1" x14ac:dyDescent="0.2">
      <c r="A7" s="743"/>
      <c r="B7" s="744" t="s">
        <v>975</v>
      </c>
      <c r="C7" s="661" t="s">
        <v>973</v>
      </c>
      <c r="D7" s="662"/>
      <c r="E7" s="663" t="s">
        <v>974</v>
      </c>
      <c r="F7" s="664"/>
      <c r="G7" s="663" t="s">
        <v>974</v>
      </c>
      <c r="H7" s="664"/>
      <c r="I7" s="663" t="s">
        <v>974</v>
      </c>
      <c r="J7" s="664"/>
      <c r="K7" s="663" t="s">
        <v>974</v>
      </c>
      <c r="L7" s="664"/>
      <c r="M7" s="664"/>
      <c r="N7" s="664"/>
      <c r="O7" s="665"/>
      <c r="P7" s="666"/>
    </row>
    <row r="8" spans="1:16" s="667" customFormat="1" ht="21.75" customHeight="1" thickBot="1" x14ac:dyDescent="0.2">
      <c r="A8" s="743"/>
      <c r="B8" s="744"/>
      <c r="C8" s="668" t="s">
        <v>417</v>
      </c>
      <c r="D8" s="669"/>
      <c r="E8" s="670" t="s">
        <v>974</v>
      </c>
      <c r="F8" s="670"/>
      <c r="G8" s="670" t="s">
        <v>974</v>
      </c>
      <c r="H8" s="670"/>
      <c r="I8" s="670" t="s">
        <v>974</v>
      </c>
      <c r="J8" s="670"/>
      <c r="K8" s="670" t="s">
        <v>974</v>
      </c>
      <c r="L8" s="670"/>
      <c r="M8" s="670"/>
      <c r="N8" s="670"/>
      <c r="O8" s="671"/>
      <c r="P8" s="666"/>
    </row>
    <row r="9" spans="1:16" s="667" customFormat="1" ht="21.75" customHeight="1" thickBot="1" x14ac:dyDescent="0.2">
      <c r="A9" s="743"/>
      <c r="B9" s="744" t="s">
        <v>976</v>
      </c>
      <c r="C9" s="661" t="s">
        <v>973</v>
      </c>
      <c r="D9" s="662" t="s">
        <v>977</v>
      </c>
      <c r="E9" s="663" t="s">
        <v>974</v>
      </c>
      <c r="F9" s="663" t="s">
        <v>974</v>
      </c>
      <c r="G9" s="663" t="s">
        <v>974</v>
      </c>
      <c r="H9" s="663" t="s">
        <v>974</v>
      </c>
      <c r="I9" s="663" t="s">
        <v>974</v>
      </c>
      <c r="J9" s="663" t="s">
        <v>974</v>
      </c>
      <c r="K9" s="663" t="s">
        <v>974</v>
      </c>
      <c r="L9" s="663" t="s">
        <v>974</v>
      </c>
      <c r="M9" s="663" t="s">
        <v>974</v>
      </c>
      <c r="N9" s="663" t="s">
        <v>974</v>
      </c>
      <c r="O9" s="665" t="s">
        <v>977</v>
      </c>
      <c r="P9" s="666"/>
    </row>
    <row r="10" spans="1:16" s="667" customFormat="1" ht="21.75" customHeight="1" thickBot="1" x14ac:dyDescent="0.2">
      <c r="A10" s="743"/>
      <c r="B10" s="744"/>
      <c r="C10" s="668" t="s">
        <v>417</v>
      </c>
      <c r="D10" s="669" t="s">
        <v>977</v>
      </c>
      <c r="E10" s="670" t="s">
        <v>974</v>
      </c>
      <c r="F10" s="670" t="s">
        <v>974</v>
      </c>
      <c r="G10" s="670" t="s">
        <v>974</v>
      </c>
      <c r="H10" s="670" t="s">
        <v>974</v>
      </c>
      <c r="I10" s="670" t="s">
        <v>974</v>
      </c>
      <c r="J10" s="670" t="s">
        <v>974</v>
      </c>
      <c r="K10" s="670" t="s">
        <v>974</v>
      </c>
      <c r="L10" s="670" t="s">
        <v>974</v>
      </c>
      <c r="M10" s="670" t="s">
        <v>974</v>
      </c>
      <c r="N10" s="670" t="s">
        <v>974</v>
      </c>
      <c r="O10" s="671" t="s">
        <v>977</v>
      </c>
      <c r="P10" s="666"/>
    </row>
    <row r="11" spans="1:16" s="667" customFormat="1" ht="21.75" customHeight="1" thickBot="1" x14ac:dyDescent="0.2">
      <c r="A11" s="743"/>
      <c r="B11" s="744" t="s">
        <v>978</v>
      </c>
      <c r="C11" s="661" t="s">
        <v>973</v>
      </c>
      <c r="D11" s="662"/>
      <c r="E11" s="663" t="s">
        <v>974</v>
      </c>
      <c r="F11" s="663" t="s">
        <v>974</v>
      </c>
      <c r="G11" s="663" t="s">
        <v>974</v>
      </c>
      <c r="H11" s="663" t="s">
        <v>974</v>
      </c>
      <c r="I11" s="663" t="s">
        <v>974</v>
      </c>
      <c r="J11" s="663" t="s">
        <v>974</v>
      </c>
      <c r="K11" s="663" t="s">
        <v>974</v>
      </c>
      <c r="L11" s="663"/>
      <c r="M11" s="663"/>
      <c r="N11" s="663"/>
      <c r="O11" s="665"/>
      <c r="P11" s="666"/>
    </row>
    <row r="12" spans="1:16" s="667" customFormat="1" ht="21.75" customHeight="1" thickBot="1" x14ac:dyDescent="0.2">
      <c r="A12" s="743"/>
      <c r="B12" s="744"/>
      <c r="C12" s="668" t="s">
        <v>417</v>
      </c>
      <c r="D12" s="669"/>
      <c r="E12" s="670" t="s">
        <v>974</v>
      </c>
      <c r="F12" s="670" t="s">
        <v>974</v>
      </c>
      <c r="G12" s="670" t="s">
        <v>974</v>
      </c>
      <c r="H12" s="670" t="s">
        <v>974</v>
      </c>
      <c r="I12" s="670" t="s">
        <v>974</v>
      </c>
      <c r="J12" s="670" t="s">
        <v>974</v>
      </c>
      <c r="K12" s="670" t="s">
        <v>974</v>
      </c>
      <c r="L12" s="670"/>
      <c r="M12" s="670"/>
      <c r="N12" s="670"/>
      <c r="O12" s="671"/>
      <c r="P12" s="666"/>
    </row>
    <row r="13" spans="1:16" s="667" customFormat="1" ht="21.75" customHeight="1" thickBot="1" x14ac:dyDescent="0.2">
      <c r="A13" s="743"/>
      <c r="B13" s="744" t="s">
        <v>979</v>
      </c>
      <c r="C13" s="661" t="s">
        <v>973</v>
      </c>
      <c r="D13" s="663"/>
      <c r="E13" s="663" t="s">
        <v>974</v>
      </c>
      <c r="F13" s="664"/>
      <c r="G13" s="663" t="s">
        <v>974</v>
      </c>
      <c r="H13" s="664"/>
      <c r="I13" s="663" t="s">
        <v>974</v>
      </c>
      <c r="J13" s="664"/>
      <c r="K13" s="663" t="s">
        <v>974</v>
      </c>
      <c r="L13" s="664"/>
      <c r="M13" s="664"/>
      <c r="N13" s="664"/>
      <c r="O13" s="665"/>
      <c r="P13" s="666"/>
    </row>
    <row r="14" spans="1:16" s="667" customFormat="1" ht="21.75" customHeight="1" thickBot="1" x14ac:dyDescent="0.2">
      <c r="A14" s="743"/>
      <c r="B14" s="744"/>
      <c r="C14" s="668" t="s">
        <v>417</v>
      </c>
      <c r="D14" s="670"/>
      <c r="E14" s="670" t="s">
        <v>974</v>
      </c>
      <c r="F14" s="670"/>
      <c r="G14" s="670" t="s">
        <v>974</v>
      </c>
      <c r="H14" s="670"/>
      <c r="I14" s="670" t="s">
        <v>974</v>
      </c>
      <c r="J14" s="670"/>
      <c r="K14" s="670" t="s">
        <v>974</v>
      </c>
      <c r="L14" s="670"/>
      <c r="M14" s="670"/>
      <c r="N14" s="670"/>
      <c r="O14" s="671"/>
      <c r="P14" s="666"/>
    </row>
    <row r="15" spans="1:16" s="667" customFormat="1" ht="21.75" customHeight="1" thickBot="1" x14ac:dyDescent="0.2">
      <c r="A15" s="743"/>
      <c r="B15" s="744" t="s">
        <v>980</v>
      </c>
      <c r="C15" s="672" t="s">
        <v>973</v>
      </c>
      <c r="D15" s="662"/>
      <c r="E15" s="663" t="s">
        <v>974</v>
      </c>
      <c r="F15" s="664"/>
      <c r="G15" s="663" t="s">
        <v>974</v>
      </c>
      <c r="H15" s="664"/>
      <c r="I15" s="663" t="s">
        <v>974</v>
      </c>
      <c r="J15" s="664"/>
      <c r="K15" s="663" t="s">
        <v>974</v>
      </c>
      <c r="L15" s="664"/>
      <c r="M15" s="664"/>
      <c r="N15" s="664"/>
      <c r="O15" s="665"/>
      <c r="P15" s="666"/>
    </row>
    <row r="16" spans="1:16" s="667" customFormat="1" ht="21.75" customHeight="1" thickBot="1" x14ac:dyDescent="0.2">
      <c r="A16" s="743"/>
      <c r="B16" s="744"/>
      <c r="C16" s="668" t="s">
        <v>417</v>
      </c>
      <c r="D16" s="669"/>
      <c r="E16" s="670" t="s">
        <v>974</v>
      </c>
      <c r="F16" s="670"/>
      <c r="G16" s="670" t="s">
        <v>974</v>
      </c>
      <c r="H16" s="670"/>
      <c r="I16" s="670" t="s">
        <v>974</v>
      </c>
      <c r="J16" s="670"/>
      <c r="K16" s="670" t="s">
        <v>974</v>
      </c>
      <c r="L16" s="670"/>
      <c r="M16" s="670"/>
      <c r="N16" s="670"/>
      <c r="O16" s="671"/>
      <c r="P16" s="666"/>
    </row>
    <row r="17" spans="1:16" s="667" customFormat="1" ht="21.75" customHeight="1" thickBot="1" x14ac:dyDescent="0.2">
      <c r="A17" s="743"/>
      <c r="B17" s="744" t="s">
        <v>981</v>
      </c>
      <c r="C17" s="661" t="s">
        <v>973</v>
      </c>
      <c r="D17" s="662" t="s">
        <v>977</v>
      </c>
      <c r="E17" s="663" t="s">
        <v>974</v>
      </c>
      <c r="F17" s="663" t="s">
        <v>974</v>
      </c>
      <c r="G17" s="663" t="s">
        <v>974</v>
      </c>
      <c r="H17" s="663" t="s">
        <v>974</v>
      </c>
      <c r="I17" s="663" t="s">
        <v>974</v>
      </c>
      <c r="J17" s="663" t="s">
        <v>974</v>
      </c>
      <c r="K17" s="663" t="s">
        <v>974</v>
      </c>
      <c r="L17" s="663" t="s">
        <v>974</v>
      </c>
      <c r="M17" s="663" t="s">
        <v>974</v>
      </c>
      <c r="N17" s="663" t="s">
        <v>974</v>
      </c>
      <c r="O17" s="665" t="s">
        <v>977</v>
      </c>
      <c r="P17" s="666"/>
    </row>
    <row r="18" spans="1:16" s="667" customFormat="1" ht="21.75" customHeight="1" thickBot="1" x14ac:dyDescent="0.2">
      <c r="A18" s="743"/>
      <c r="B18" s="744"/>
      <c r="C18" s="668" t="s">
        <v>417</v>
      </c>
      <c r="D18" s="669" t="s">
        <v>977</v>
      </c>
      <c r="E18" s="670" t="s">
        <v>974</v>
      </c>
      <c r="F18" s="670" t="s">
        <v>974</v>
      </c>
      <c r="G18" s="670" t="s">
        <v>974</v>
      </c>
      <c r="H18" s="670" t="s">
        <v>974</v>
      </c>
      <c r="I18" s="670" t="s">
        <v>974</v>
      </c>
      <c r="J18" s="670" t="s">
        <v>974</v>
      </c>
      <c r="K18" s="670" t="s">
        <v>974</v>
      </c>
      <c r="L18" s="670" t="s">
        <v>974</v>
      </c>
      <c r="M18" s="670" t="s">
        <v>974</v>
      </c>
      <c r="N18" s="670" t="s">
        <v>974</v>
      </c>
      <c r="O18" s="671" t="s">
        <v>977</v>
      </c>
      <c r="P18" s="666"/>
    </row>
    <row r="19" spans="1:16" s="667" customFormat="1" ht="21.75" customHeight="1" thickBot="1" x14ac:dyDescent="0.2">
      <c r="A19" s="743"/>
      <c r="B19" s="744" t="s">
        <v>982</v>
      </c>
      <c r="C19" s="661" t="s">
        <v>973</v>
      </c>
      <c r="D19" s="662"/>
      <c r="E19" s="663" t="s">
        <v>974</v>
      </c>
      <c r="F19" s="663" t="s">
        <v>974</v>
      </c>
      <c r="G19" s="663" t="s">
        <v>974</v>
      </c>
      <c r="H19" s="663" t="s">
        <v>974</v>
      </c>
      <c r="I19" s="663" t="s">
        <v>974</v>
      </c>
      <c r="J19" s="663" t="s">
        <v>974</v>
      </c>
      <c r="K19" s="663" t="s">
        <v>974</v>
      </c>
      <c r="L19" s="663"/>
      <c r="M19" s="663"/>
      <c r="N19" s="663"/>
      <c r="O19" s="665"/>
      <c r="P19" s="666"/>
    </row>
    <row r="20" spans="1:16" s="667" customFormat="1" ht="21.75" customHeight="1" thickBot="1" x14ac:dyDescent="0.2">
      <c r="A20" s="743"/>
      <c r="B20" s="744"/>
      <c r="C20" s="668" t="s">
        <v>417</v>
      </c>
      <c r="D20" s="669"/>
      <c r="E20" s="670" t="s">
        <v>974</v>
      </c>
      <c r="F20" s="670" t="s">
        <v>974</v>
      </c>
      <c r="G20" s="670" t="s">
        <v>974</v>
      </c>
      <c r="H20" s="670" t="s">
        <v>974</v>
      </c>
      <c r="I20" s="670" t="s">
        <v>974</v>
      </c>
      <c r="J20" s="670" t="s">
        <v>974</v>
      </c>
      <c r="K20" s="670" t="s">
        <v>974</v>
      </c>
      <c r="L20" s="670"/>
      <c r="M20" s="670"/>
      <c r="N20" s="670"/>
      <c r="O20" s="671"/>
      <c r="P20" s="666"/>
    </row>
    <row r="21" spans="1:16" s="667" customFormat="1" ht="21.75" customHeight="1" thickBot="1" x14ac:dyDescent="0.2">
      <c r="A21" s="742" t="s">
        <v>983</v>
      </c>
      <c r="B21" s="747" t="s">
        <v>984</v>
      </c>
      <c r="C21" s="661" t="s">
        <v>973</v>
      </c>
      <c r="D21" s="662" t="s">
        <v>974</v>
      </c>
      <c r="E21" s="663" t="s">
        <v>974</v>
      </c>
      <c r="F21" s="663" t="s">
        <v>974</v>
      </c>
      <c r="G21" s="663" t="s">
        <v>974</v>
      </c>
      <c r="H21" s="663" t="s">
        <v>974</v>
      </c>
      <c r="I21" s="663" t="s">
        <v>974</v>
      </c>
      <c r="J21" s="663" t="s">
        <v>974</v>
      </c>
      <c r="K21" s="663" t="s">
        <v>974</v>
      </c>
      <c r="L21" s="663" t="s">
        <v>974</v>
      </c>
      <c r="M21" s="663" t="s">
        <v>974</v>
      </c>
      <c r="N21" s="663" t="s">
        <v>974</v>
      </c>
      <c r="O21" s="673" t="s">
        <v>974</v>
      </c>
      <c r="P21" s="666"/>
    </row>
    <row r="22" spans="1:16" s="667" customFormat="1" ht="21.75" customHeight="1" thickBot="1" x14ac:dyDescent="0.2">
      <c r="A22" s="743"/>
      <c r="B22" s="747"/>
      <c r="C22" s="674" t="s">
        <v>985</v>
      </c>
      <c r="D22" s="675" t="s">
        <v>974</v>
      </c>
      <c r="E22" s="676" t="s">
        <v>974</v>
      </c>
      <c r="F22" s="676"/>
      <c r="G22" s="676" t="s">
        <v>974</v>
      </c>
      <c r="H22" s="676"/>
      <c r="I22" s="676" t="s">
        <v>974</v>
      </c>
      <c r="J22" s="676" t="s">
        <v>974</v>
      </c>
      <c r="K22" s="676"/>
      <c r="L22" s="676"/>
      <c r="M22" s="676" t="s">
        <v>974</v>
      </c>
      <c r="N22" s="676"/>
      <c r="O22" s="677"/>
      <c r="P22" s="666"/>
    </row>
    <row r="23" spans="1:16" s="667" customFormat="1" ht="21.75" customHeight="1" thickBot="1" x14ac:dyDescent="0.2">
      <c r="A23" s="743"/>
      <c r="B23" s="747"/>
      <c r="C23" s="668" t="s">
        <v>417</v>
      </c>
      <c r="D23" s="669" t="s">
        <v>974</v>
      </c>
      <c r="E23" s="670" t="s">
        <v>974</v>
      </c>
      <c r="F23" s="670" t="s">
        <v>974</v>
      </c>
      <c r="G23" s="670" t="s">
        <v>974</v>
      </c>
      <c r="H23" s="670" t="s">
        <v>974</v>
      </c>
      <c r="I23" s="670" t="s">
        <v>974</v>
      </c>
      <c r="J23" s="670" t="s">
        <v>974</v>
      </c>
      <c r="K23" s="670" t="s">
        <v>974</v>
      </c>
      <c r="L23" s="670" t="s">
        <v>974</v>
      </c>
      <c r="M23" s="670" t="s">
        <v>974</v>
      </c>
      <c r="N23" s="670" t="s">
        <v>974</v>
      </c>
      <c r="O23" s="671" t="s">
        <v>974</v>
      </c>
      <c r="P23" s="666"/>
    </row>
    <row r="24" spans="1:16" s="667" customFormat="1" ht="21.75" customHeight="1" thickBot="1" x14ac:dyDescent="0.2">
      <c r="A24" s="743"/>
      <c r="B24" s="747" t="s">
        <v>986</v>
      </c>
      <c r="C24" s="661" t="s">
        <v>973</v>
      </c>
      <c r="D24" s="662" t="s">
        <v>974</v>
      </c>
      <c r="E24" s="663" t="s">
        <v>974</v>
      </c>
      <c r="F24" s="663" t="s">
        <v>974</v>
      </c>
      <c r="G24" s="663" t="s">
        <v>974</v>
      </c>
      <c r="H24" s="663" t="s">
        <v>974</v>
      </c>
      <c r="I24" s="663" t="s">
        <v>974</v>
      </c>
      <c r="J24" s="663" t="s">
        <v>974</v>
      </c>
      <c r="K24" s="663" t="s">
        <v>974</v>
      </c>
      <c r="L24" s="663" t="s">
        <v>974</v>
      </c>
      <c r="M24" s="663" t="s">
        <v>974</v>
      </c>
      <c r="N24" s="663" t="s">
        <v>974</v>
      </c>
      <c r="O24" s="673" t="s">
        <v>974</v>
      </c>
      <c r="P24" s="666"/>
    </row>
    <row r="25" spans="1:16" s="667" customFormat="1" ht="21.75" customHeight="1" thickBot="1" x14ac:dyDescent="0.2">
      <c r="A25" s="743"/>
      <c r="B25" s="747"/>
      <c r="C25" s="674" t="s">
        <v>985</v>
      </c>
      <c r="D25" s="675" t="s">
        <v>974</v>
      </c>
      <c r="E25" s="676" t="s">
        <v>974</v>
      </c>
      <c r="F25" s="676"/>
      <c r="G25" s="676" t="s">
        <v>974</v>
      </c>
      <c r="H25" s="676"/>
      <c r="I25" s="676" t="s">
        <v>974</v>
      </c>
      <c r="J25" s="676" t="s">
        <v>974</v>
      </c>
      <c r="K25" s="676"/>
      <c r="L25" s="676"/>
      <c r="M25" s="676" t="s">
        <v>974</v>
      </c>
      <c r="N25" s="676"/>
      <c r="O25" s="677"/>
      <c r="P25" s="666"/>
    </row>
    <row r="26" spans="1:16" s="667" customFormat="1" ht="21.75" customHeight="1" thickBot="1" x14ac:dyDescent="0.2">
      <c r="A26" s="743"/>
      <c r="B26" s="747"/>
      <c r="C26" s="668" t="s">
        <v>417</v>
      </c>
      <c r="D26" s="669" t="s">
        <v>974</v>
      </c>
      <c r="E26" s="670" t="s">
        <v>974</v>
      </c>
      <c r="F26" s="670" t="s">
        <v>974</v>
      </c>
      <c r="G26" s="670" t="s">
        <v>974</v>
      </c>
      <c r="H26" s="670" t="s">
        <v>974</v>
      </c>
      <c r="I26" s="670" t="s">
        <v>974</v>
      </c>
      <c r="J26" s="670" t="s">
        <v>974</v>
      </c>
      <c r="K26" s="670" t="s">
        <v>974</v>
      </c>
      <c r="L26" s="670" t="s">
        <v>974</v>
      </c>
      <c r="M26" s="670" t="s">
        <v>974</v>
      </c>
      <c r="N26" s="670" t="s">
        <v>974</v>
      </c>
      <c r="O26" s="671" t="s">
        <v>974</v>
      </c>
      <c r="P26" s="666"/>
    </row>
    <row r="27" spans="1:16" s="667" customFormat="1" ht="45" customHeight="1" thickBot="1" x14ac:dyDescent="0.2">
      <c r="A27" s="742" t="s">
        <v>987</v>
      </c>
      <c r="B27" s="678" t="s">
        <v>988</v>
      </c>
      <c r="C27" s="661" t="s">
        <v>973</v>
      </c>
      <c r="D27" s="679" t="s">
        <v>974</v>
      </c>
      <c r="E27" s="680"/>
      <c r="F27" s="680"/>
      <c r="G27" s="680" t="s">
        <v>974</v>
      </c>
      <c r="H27" s="680"/>
      <c r="I27" s="680"/>
      <c r="J27" s="680" t="s">
        <v>974</v>
      </c>
      <c r="K27" s="680"/>
      <c r="L27" s="680"/>
      <c r="M27" s="680" t="s">
        <v>974</v>
      </c>
      <c r="N27" s="680"/>
      <c r="O27" s="681"/>
      <c r="P27" s="666"/>
    </row>
    <row r="28" spans="1:16" s="667" customFormat="1" ht="45" customHeight="1" thickBot="1" x14ac:dyDescent="0.2">
      <c r="A28" s="743"/>
      <c r="B28" s="678" t="s">
        <v>989</v>
      </c>
      <c r="C28" s="661" t="s">
        <v>973</v>
      </c>
      <c r="D28" s="679" t="s">
        <v>974</v>
      </c>
      <c r="E28" s="680"/>
      <c r="F28" s="680"/>
      <c r="G28" s="680" t="s">
        <v>974</v>
      </c>
      <c r="H28" s="680"/>
      <c r="I28" s="680"/>
      <c r="J28" s="680" t="s">
        <v>974</v>
      </c>
      <c r="K28" s="680"/>
      <c r="L28" s="680"/>
      <c r="M28" s="680" t="s">
        <v>974</v>
      </c>
      <c r="N28" s="680"/>
      <c r="O28" s="681"/>
      <c r="P28" s="666"/>
    </row>
    <row r="29" spans="1:16" s="667" customFormat="1" ht="45" customHeight="1" thickBot="1" x14ac:dyDescent="0.2">
      <c r="A29" s="743"/>
      <c r="B29" s="678" t="s">
        <v>990</v>
      </c>
      <c r="C29" s="661" t="s">
        <v>973</v>
      </c>
      <c r="D29" s="679" t="s">
        <v>974</v>
      </c>
      <c r="E29" s="680"/>
      <c r="F29" s="680"/>
      <c r="G29" s="680" t="s">
        <v>974</v>
      </c>
      <c r="H29" s="680"/>
      <c r="I29" s="680"/>
      <c r="J29" s="680" t="s">
        <v>974</v>
      </c>
      <c r="K29" s="680"/>
      <c r="L29" s="680"/>
      <c r="M29" s="680" t="s">
        <v>974</v>
      </c>
      <c r="N29" s="680"/>
      <c r="O29" s="681"/>
      <c r="P29" s="666"/>
    </row>
    <row r="30" spans="1:16" s="667" customFormat="1" ht="45" customHeight="1" thickBot="1" x14ac:dyDescent="0.2">
      <c r="A30" s="748"/>
      <c r="B30" s="678" t="s">
        <v>991</v>
      </c>
      <c r="C30" s="661" t="s">
        <v>973</v>
      </c>
      <c r="D30" s="679" t="s">
        <v>974</v>
      </c>
      <c r="E30" s="680"/>
      <c r="F30" s="680"/>
      <c r="G30" s="680" t="s">
        <v>974</v>
      </c>
      <c r="H30" s="680"/>
      <c r="I30" s="680"/>
      <c r="J30" s="680" t="s">
        <v>974</v>
      </c>
      <c r="K30" s="680"/>
      <c r="L30" s="680"/>
      <c r="M30" s="680" t="s">
        <v>974</v>
      </c>
      <c r="N30" s="680"/>
      <c r="O30" s="681"/>
      <c r="P30" s="666"/>
    </row>
    <row r="31" spans="1:16" s="667" customFormat="1" ht="21.75" customHeight="1" thickBot="1" x14ac:dyDescent="0.2">
      <c r="A31" s="742" t="s">
        <v>992</v>
      </c>
      <c r="B31" s="747" t="s">
        <v>993</v>
      </c>
      <c r="C31" s="661" t="s">
        <v>973</v>
      </c>
      <c r="D31" s="662" t="s">
        <v>974</v>
      </c>
      <c r="E31" s="663" t="s">
        <v>974</v>
      </c>
      <c r="F31" s="663" t="s">
        <v>974</v>
      </c>
      <c r="G31" s="663" t="s">
        <v>974</v>
      </c>
      <c r="H31" s="663" t="s">
        <v>974</v>
      </c>
      <c r="I31" s="663" t="s">
        <v>974</v>
      </c>
      <c r="J31" s="663" t="s">
        <v>974</v>
      </c>
      <c r="K31" s="663" t="s">
        <v>974</v>
      </c>
      <c r="L31" s="663" t="s">
        <v>974</v>
      </c>
      <c r="M31" s="663" t="s">
        <v>974</v>
      </c>
      <c r="N31" s="663" t="s">
        <v>974</v>
      </c>
      <c r="O31" s="673" t="s">
        <v>974</v>
      </c>
      <c r="P31" s="666"/>
    </row>
    <row r="32" spans="1:16" s="667" customFormat="1" ht="21.75" customHeight="1" thickBot="1" x14ac:dyDescent="0.2">
      <c r="A32" s="743"/>
      <c r="B32" s="747"/>
      <c r="C32" s="674" t="s">
        <v>985</v>
      </c>
      <c r="D32" s="675" t="s">
        <v>974</v>
      </c>
      <c r="E32" s="676" t="s">
        <v>974</v>
      </c>
      <c r="F32" s="676"/>
      <c r="G32" s="676" t="s">
        <v>974</v>
      </c>
      <c r="H32" s="676"/>
      <c r="I32" s="676" t="s">
        <v>974</v>
      </c>
      <c r="J32" s="676" t="s">
        <v>974</v>
      </c>
      <c r="K32" s="676"/>
      <c r="L32" s="676"/>
      <c r="M32" s="676" t="s">
        <v>974</v>
      </c>
      <c r="N32" s="676"/>
      <c r="O32" s="677"/>
      <c r="P32" s="666"/>
    </row>
    <row r="33" spans="1:16" s="667" customFormat="1" ht="21.75" customHeight="1" thickBot="1" x14ac:dyDescent="0.2">
      <c r="A33" s="743"/>
      <c r="B33" s="747"/>
      <c r="C33" s="668" t="s">
        <v>417</v>
      </c>
      <c r="D33" s="669"/>
      <c r="E33" s="670"/>
      <c r="F33" s="670" t="s">
        <v>974</v>
      </c>
      <c r="G33" s="670"/>
      <c r="H33" s="670" t="s">
        <v>974</v>
      </c>
      <c r="I33" s="670"/>
      <c r="J33" s="670"/>
      <c r="K33" s="670"/>
      <c r="L33" s="670"/>
      <c r="M33" s="670"/>
      <c r="N33" s="670"/>
      <c r="O33" s="671"/>
      <c r="P33" s="666"/>
    </row>
    <row r="34" spans="1:16" s="667" customFormat="1" ht="21.75" customHeight="1" thickBot="1" x14ac:dyDescent="0.2">
      <c r="A34" s="742" t="s">
        <v>994</v>
      </c>
      <c r="B34" s="744" t="s">
        <v>995</v>
      </c>
      <c r="C34" s="661" t="s">
        <v>973</v>
      </c>
      <c r="D34" s="662" t="s">
        <v>974</v>
      </c>
      <c r="E34" s="663" t="s">
        <v>974</v>
      </c>
      <c r="F34" s="663" t="s">
        <v>974</v>
      </c>
      <c r="G34" s="663" t="s">
        <v>974</v>
      </c>
      <c r="H34" s="663" t="s">
        <v>974</v>
      </c>
      <c r="I34" s="663" t="s">
        <v>974</v>
      </c>
      <c r="J34" s="663" t="s">
        <v>974</v>
      </c>
      <c r="K34" s="663" t="s">
        <v>974</v>
      </c>
      <c r="L34" s="663" t="s">
        <v>974</v>
      </c>
      <c r="M34" s="663" t="s">
        <v>974</v>
      </c>
      <c r="N34" s="663" t="s">
        <v>974</v>
      </c>
      <c r="O34" s="673" t="s">
        <v>974</v>
      </c>
      <c r="P34" s="666"/>
    </row>
    <row r="35" spans="1:16" s="667" customFormat="1" ht="21.75" customHeight="1" thickBot="1" x14ac:dyDescent="0.2">
      <c r="A35" s="743"/>
      <c r="B35" s="745"/>
      <c r="C35" s="682" t="s">
        <v>985</v>
      </c>
      <c r="D35" s="683" t="s">
        <v>974</v>
      </c>
      <c r="E35" s="684"/>
      <c r="F35" s="684"/>
      <c r="G35" s="684" t="s">
        <v>974</v>
      </c>
      <c r="H35" s="684"/>
      <c r="I35" s="684"/>
      <c r="J35" s="684" t="s">
        <v>974</v>
      </c>
      <c r="K35" s="684"/>
      <c r="L35" s="684"/>
      <c r="M35" s="684" t="s">
        <v>974</v>
      </c>
      <c r="N35" s="684"/>
      <c r="O35" s="685"/>
      <c r="P35" s="666"/>
    </row>
    <row r="36" spans="1:16" s="667" customFormat="1" ht="21.75" customHeight="1" thickBot="1" x14ac:dyDescent="0.2">
      <c r="A36" s="746" t="s">
        <v>996</v>
      </c>
      <c r="B36" s="686" t="s">
        <v>997</v>
      </c>
      <c r="C36" s="687" t="s">
        <v>973</v>
      </c>
      <c r="D36" s="679" t="s">
        <v>974</v>
      </c>
      <c r="E36" s="680" t="s">
        <v>974</v>
      </c>
      <c r="F36" s="680" t="s">
        <v>974</v>
      </c>
      <c r="G36" s="680" t="s">
        <v>974</v>
      </c>
      <c r="H36" s="680" t="s">
        <v>974</v>
      </c>
      <c r="I36" s="680" t="s">
        <v>974</v>
      </c>
      <c r="J36" s="680" t="s">
        <v>974</v>
      </c>
      <c r="K36" s="680" t="s">
        <v>974</v>
      </c>
      <c r="L36" s="680" t="s">
        <v>974</v>
      </c>
      <c r="M36" s="680" t="s">
        <v>974</v>
      </c>
      <c r="N36" s="680" t="s">
        <v>974</v>
      </c>
      <c r="O36" s="681" t="s">
        <v>974</v>
      </c>
      <c r="P36" s="666"/>
    </row>
    <row r="37" spans="1:16" s="667" customFormat="1" ht="21.75" customHeight="1" thickBot="1" x14ac:dyDescent="0.2">
      <c r="A37" s="746"/>
      <c r="B37" s="686" t="s">
        <v>998</v>
      </c>
      <c r="C37" s="687" t="s">
        <v>973</v>
      </c>
      <c r="D37" s="679" t="s">
        <v>974</v>
      </c>
      <c r="E37" s="680" t="s">
        <v>974</v>
      </c>
      <c r="F37" s="680" t="s">
        <v>974</v>
      </c>
      <c r="G37" s="680" t="s">
        <v>974</v>
      </c>
      <c r="H37" s="680" t="s">
        <v>974</v>
      </c>
      <c r="I37" s="680" t="s">
        <v>974</v>
      </c>
      <c r="J37" s="680" t="s">
        <v>974</v>
      </c>
      <c r="K37" s="680" t="s">
        <v>974</v>
      </c>
      <c r="L37" s="680" t="s">
        <v>974</v>
      </c>
      <c r="M37" s="680" t="s">
        <v>974</v>
      </c>
      <c r="N37" s="680" t="s">
        <v>974</v>
      </c>
      <c r="O37" s="681" t="s">
        <v>974</v>
      </c>
      <c r="P37" s="666"/>
    </row>
    <row r="38" spans="1:16" ht="21.75" customHeight="1" x14ac:dyDescent="0.15">
      <c r="A38" s="688" t="s">
        <v>999</v>
      </c>
      <c r="B38" s="689" t="s">
        <v>1000</v>
      </c>
      <c r="C38" s="690"/>
      <c r="D38" s="691"/>
      <c r="E38" s="691"/>
      <c r="F38" s="691"/>
      <c r="G38" s="691"/>
      <c r="H38" s="691"/>
      <c r="I38" s="691"/>
      <c r="J38" s="691"/>
      <c r="K38" s="691"/>
      <c r="L38" s="691"/>
      <c r="M38" s="691"/>
      <c r="N38" s="691"/>
      <c r="O38" s="691"/>
      <c r="P38" s="666"/>
    </row>
    <row r="39" spans="1:16" ht="21.75" customHeight="1" x14ac:dyDescent="0.15">
      <c r="B39" s="653"/>
      <c r="C39" s="653"/>
      <c r="D39" s="692"/>
      <c r="E39" s="692"/>
      <c r="F39" s="692"/>
      <c r="G39" s="692"/>
      <c r="H39" s="692"/>
      <c r="I39" s="692"/>
      <c r="J39" s="692"/>
      <c r="K39" s="692"/>
      <c r="L39" s="692"/>
      <c r="M39" s="692"/>
      <c r="N39" s="692"/>
      <c r="O39" s="692"/>
    </row>
  </sheetData>
  <mergeCells count="18">
    <mergeCell ref="A5:A20"/>
    <mergeCell ref="B5:B6"/>
    <mergeCell ref="B7:B8"/>
    <mergeCell ref="B9:B10"/>
    <mergeCell ref="B11:B12"/>
    <mergeCell ref="B13:B14"/>
    <mergeCell ref="B15:B16"/>
    <mergeCell ref="B17:B18"/>
    <mergeCell ref="B19:B20"/>
    <mergeCell ref="A34:A35"/>
    <mergeCell ref="B34:B35"/>
    <mergeCell ref="A36:A37"/>
    <mergeCell ref="A21:A26"/>
    <mergeCell ref="B21:B23"/>
    <mergeCell ref="B24:B26"/>
    <mergeCell ref="A27:A30"/>
    <mergeCell ref="A31:A33"/>
    <mergeCell ref="B31:B33"/>
  </mergeCells>
  <phoneticPr fontId="2"/>
  <pageMargins left="0.78740157480314965" right="0.78740157480314965" top="0.78740157480314965" bottom="0.78740157480314965" header="0.39370078740157483" footer="0.31496062992125984"/>
  <pageSetup paperSize="9" scale="8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W78"/>
  <sheetViews>
    <sheetView topLeftCell="C55" zoomScaleNormal="100" zoomScaleSheetLayoutView="90" workbookViewId="0">
      <selection activeCell="K72" sqref="K72"/>
    </sheetView>
  </sheetViews>
  <sheetFormatPr defaultColWidth="8.875" defaultRowHeight="10.15" customHeight="1" x14ac:dyDescent="0.15"/>
  <cols>
    <col min="1" max="1" width="3.375" style="89" customWidth="1"/>
    <col min="2" max="2" width="12.625" style="89" customWidth="1"/>
    <col min="3" max="3" width="24.125" style="89" customWidth="1"/>
    <col min="4" max="4" width="13.375" style="89" customWidth="1"/>
    <col min="5" max="5" width="11" style="89" customWidth="1"/>
    <col min="6" max="11" width="9.125" style="98" customWidth="1"/>
    <col min="12" max="12" width="1.125" style="135" customWidth="1"/>
    <col min="13" max="13" width="3.5" style="89" customWidth="1"/>
    <col min="14" max="14" width="12.625" style="89" customWidth="1"/>
    <col min="15" max="15" width="24.125" style="89" customWidth="1"/>
    <col min="16" max="16" width="13.375" style="89" customWidth="1"/>
    <col min="17" max="17" width="11" style="89" customWidth="1"/>
    <col min="18" max="23" width="9.125" style="98" customWidth="1"/>
    <col min="24" max="16384" width="8.875" style="89"/>
  </cols>
  <sheetData>
    <row r="1" spans="1:23" ht="20.100000000000001" customHeight="1" x14ac:dyDescent="0.15">
      <c r="B1" s="85" t="str">
        <f>'1 羽黒川'!$B$1</f>
        <v>　　　　　　　　　　　　定　期　水　質　検　査　結　果（令和５年度）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23" ht="15" customHeight="1" thickBo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130"/>
    </row>
    <row r="3" spans="1:23" ht="19.149999999999999" customHeight="1" thickBot="1" x14ac:dyDescent="0.2">
      <c r="A3" s="131" t="s">
        <v>358</v>
      </c>
      <c r="C3" s="132"/>
      <c r="D3" s="132"/>
      <c r="E3" s="92" t="s">
        <v>1</v>
      </c>
      <c r="F3" s="871" t="s">
        <v>2</v>
      </c>
      <c r="G3" s="872"/>
      <c r="H3" s="872"/>
      <c r="I3" s="872"/>
      <c r="J3" s="872"/>
      <c r="K3" s="873"/>
      <c r="L3" s="187"/>
    </row>
    <row r="4" spans="1:23" ht="19.149999999999999" customHeight="1" thickBot="1" x14ac:dyDescent="0.2">
      <c r="A4" s="874" t="s">
        <v>3</v>
      </c>
      <c r="B4" s="875"/>
      <c r="C4" s="133" t="s">
        <v>167</v>
      </c>
      <c r="D4" s="134"/>
      <c r="E4" s="96">
        <v>8</v>
      </c>
      <c r="F4" s="876" t="s">
        <v>426</v>
      </c>
      <c r="G4" s="877"/>
      <c r="H4" s="877"/>
      <c r="I4" s="877"/>
      <c r="J4" s="877"/>
      <c r="K4" s="878"/>
      <c r="L4" s="88"/>
    </row>
    <row r="5" spans="1:23" ht="10.15" customHeight="1" thickBot="1" x14ac:dyDescent="0.2">
      <c r="A5" s="140"/>
      <c r="B5" s="140"/>
      <c r="C5" s="98"/>
      <c r="D5" s="98"/>
      <c r="E5" s="98"/>
    </row>
    <row r="6" spans="1:23" ht="15" customHeight="1" x14ac:dyDescent="0.15">
      <c r="A6" s="913" t="s">
        <v>6</v>
      </c>
      <c r="B6" s="914"/>
      <c r="C6" s="883" t="s">
        <v>305</v>
      </c>
      <c r="D6" s="884"/>
      <c r="E6" s="884"/>
      <c r="F6" s="917">
        <v>45056</v>
      </c>
      <c r="G6" s="918"/>
      <c r="H6" s="919">
        <v>45112</v>
      </c>
      <c r="I6" s="920"/>
      <c r="J6" s="919">
        <v>45175</v>
      </c>
      <c r="K6" s="921"/>
      <c r="L6" s="136"/>
      <c r="M6" s="913" t="s">
        <v>6</v>
      </c>
      <c r="N6" s="914"/>
      <c r="O6" s="883" t="s">
        <v>305</v>
      </c>
      <c r="P6" s="884"/>
      <c r="Q6" s="884"/>
      <c r="R6" s="917">
        <f>IF(F6="", "", F6)</f>
        <v>45056</v>
      </c>
      <c r="S6" s="918"/>
      <c r="T6" s="919">
        <f>IF(H6="", "", H6)</f>
        <v>45112</v>
      </c>
      <c r="U6" s="920"/>
      <c r="V6" s="919">
        <f>IF(J6="", "", J6)</f>
        <v>45175</v>
      </c>
      <c r="W6" s="921"/>
    </row>
    <row r="7" spans="1:23" ht="15" customHeight="1" x14ac:dyDescent="0.15">
      <c r="A7" s="915"/>
      <c r="B7" s="916"/>
      <c r="C7" s="885" t="s">
        <v>307</v>
      </c>
      <c r="D7" s="886"/>
      <c r="E7" s="886"/>
      <c r="F7" s="925">
        <v>0.43055555555555558</v>
      </c>
      <c r="G7" s="926"/>
      <c r="H7" s="937">
        <v>0.4513888888888889</v>
      </c>
      <c r="I7" s="934"/>
      <c r="J7" s="937">
        <v>0.37986111111111115</v>
      </c>
      <c r="K7" s="938"/>
      <c r="L7" s="137"/>
      <c r="M7" s="915"/>
      <c r="N7" s="916"/>
      <c r="O7" s="885" t="s">
        <v>307</v>
      </c>
      <c r="P7" s="886"/>
      <c r="Q7" s="886"/>
      <c r="R7" s="925">
        <f t="shared" ref="R7:R11" si="0">IF(F7="", "", F7)</f>
        <v>0.43055555555555558</v>
      </c>
      <c r="S7" s="934"/>
      <c r="T7" s="937">
        <f t="shared" ref="T7:T11" si="1">IF(H7="", "", H7)</f>
        <v>0.4513888888888889</v>
      </c>
      <c r="U7" s="934"/>
      <c r="V7" s="937">
        <f t="shared" ref="V7:V11" si="2">IF(J7="", "", J7)</f>
        <v>0.37986111111111115</v>
      </c>
      <c r="W7" s="938"/>
    </row>
    <row r="8" spans="1:23" ht="15" customHeight="1" x14ac:dyDescent="0.15">
      <c r="A8" s="915"/>
      <c r="B8" s="916"/>
      <c r="C8" s="885" t="s">
        <v>308</v>
      </c>
      <c r="D8" s="886"/>
      <c r="E8" s="886"/>
      <c r="F8" s="927" t="s">
        <v>671</v>
      </c>
      <c r="G8" s="928"/>
      <c r="H8" s="932" t="s">
        <v>772</v>
      </c>
      <c r="I8" s="931"/>
      <c r="J8" s="935" t="s">
        <v>825</v>
      </c>
      <c r="K8" s="936"/>
      <c r="L8" s="138"/>
      <c r="M8" s="915"/>
      <c r="N8" s="916"/>
      <c r="O8" s="885" t="s">
        <v>308</v>
      </c>
      <c r="P8" s="886"/>
      <c r="Q8" s="886"/>
      <c r="R8" s="927" t="str">
        <f t="shared" si="0"/>
        <v>晴</v>
      </c>
      <c r="S8" s="931"/>
      <c r="T8" s="932" t="str">
        <f t="shared" si="1"/>
        <v>晴</v>
      </c>
      <c r="U8" s="931"/>
      <c r="V8" s="932" t="str">
        <f t="shared" si="2"/>
        <v>曇</v>
      </c>
      <c r="W8" s="933"/>
    </row>
    <row r="9" spans="1:23" ht="15" customHeight="1" x14ac:dyDescent="0.15">
      <c r="A9" s="915"/>
      <c r="B9" s="916"/>
      <c r="C9" s="885" t="s">
        <v>309</v>
      </c>
      <c r="D9" s="886"/>
      <c r="E9" s="886"/>
      <c r="F9" s="922" t="s">
        <v>671</v>
      </c>
      <c r="G9" s="923"/>
      <c r="H9" s="886" t="s">
        <v>773</v>
      </c>
      <c r="I9" s="924"/>
      <c r="J9" s="935" t="s">
        <v>825</v>
      </c>
      <c r="K9" s="936"/>
      <c r="M9" s="915"/>
      <c r="N9" s="916"/>
      <c r="O9" s="885" t="s">
        <v>309</v>
      </c>
      <c r="P9" s="886"/>
      <c r="Q9" s="886"/>
      <c r="R9" s="922" t="str">
        <f t="shared" si="0"/>
        <v>晴</v>
      </c>
      <c r="S9" s="924"/>
      <c r="T9" s="886" t="str">
        <f t="shared" si="1"/>
        <v>曇</v>
      </c>
      <c r="U9" s="924"/>
      <c r="V9" s="886" t="str">
        <f t="shared" si="2"/>
        <v>曇</v>
      </c>
      <c r="W9" s="947"/>
    </row>
    <row r="10" spans="1:23" ht="15" customHeight="1" x14ac:dyDescent="0.15">
      <c r="A10" s="915"/>
      <c r="B10" s="916"/>
      <c r="C10" s="885" t="s">
        <v>310</v>
      </c>
      <c r="D10" s="886"/>
      <c r="E10" s="886"/>
      <c r="F10" s="958">
        <v>16.5</v>
      </c>
      <c r="G10" s="959"/>
      <c r="H10" s="941">
        <v>28.5</v>
      </c>
      <c r="I10" s="942"/>
      <c r="J10" s="941">
        <v>32</v>
      </c>
      <c r="K10" s="960"/>
      <c r="L10" s="139"/>
      <c r="M10" s="915"/>
      <c r="N10" s="916"/>
      <c r="O10" s="885" t="s">
        <v>310</v>
      </c>
      <c r="P10" s="886"/>
      <c r="Q10" s="886"/>
      <c r="R10" s="958">
        <f t="shared" si="0"/>
        <v>16.5</v>
      </c>
      <c r="S10" s="942"/>
      <c r="T10" s="941">
        <f t="shared" si="1"/>
        <v>28.5</v>
      </c>
      <c r="U10" s="942"/>
      <c r="V10" s="941">
        <f t="shared" si="2"/>
        <v>32</v>
      </c>
      <c r="W10" s="960"/>
    </row>
    <row r="11" spans="1:23" ht="15" customHeight="1" thickBot="1" x14ac:dyDescent="0.2">
      <c r="A11" s="915"/>
      <c r="B11" s="916"/>
      <c r="C11" s="885" t="s">
        <v>311</v>
      </c>
      <c r="D11" s="886"/>
      <c r="E11" s="886"/>
      <c r="F11" s="948">
        <v>12.8</v>
      </c>
      <c r="G11" s="966"/>
      <c r="H11" s="929">
        <v>21.2</v>
      </c>
      <c r="I11" s="949"/>
      <c r="J11" s="929">
        <v>15.9</v>
      </c>
      <c r="K11" s="930"/>
      <c r="L11" s="139"/>
      <c r="M11" s="915"/>
      <c r="N11" s="916"/>
      <c r="O11" s="885" t="s">
        <v>311</v>
      </c>
      <c r="P11" s="886"/>
      <c r="Q11" s="886"/>
      <c r="R11" s="948">
        <f t="shared" si="0"/>
        <v>12.8</v>
      </c>
      <c r="S11" s="949"/>
      <c r="T11" s="929">
        <f t="shared" si="1"/>
        <v>21.2</v>
      </c>
      <c r="U11" s="949"/>
      <c r="V11" s="929">
        <f t="shared" si="2"/>
        <v>15.9</v>
      </c>
      <c r="W11" s="930"/>
    </row>
    <row r="12" spans="1:23" ht="15" customHeight="1" x14ac:dyDescent="0.15">
      <c r="A12" s="963" t="s">
        <v>407</v>
      </c>
      <c r="B12" s="964"/>
      <c r="C12" s="965"/>
      <c r="D12" s="943" t="s">
        <v>359</v>
      </c>
      <c r="E12" s="961" t="s">
        <v>18</v>
      </c>
      <c r="F12" s="344"/>
      <c r="G12" s="345"/>
      <c r="H12" s="445" t="s">
        <v>415</v>
      </c>
      <c r="I12" s="445" t="s">
        <v>414</v>
      </c>
      <c r="J12" s="345"/>
      <c r="K12" s="346"/>
      <c r="L12" s="98"/>
      <c r="M12" s="963" t="s">
        <v>407</v>
      </c>
      <c r="N12" s="964"/>
      <c r="O12" s="965"/>
      <c r="P12" s="943" t="s">
        <v>359</v>
      </c>
      <c r="Q12" s="961" t="s">
        <v>702</v>
      </c>
      <c r="R12" s="344"/>
      <c r="S12" s="345"/>
      <c r="T12" s="445" t="s">
        <v>415</v>
      </c>
      <c r="U12" s="445" t="s">
        <v>414</v>
      </c>
      <c r="V12" s="345"/>
      <c r="W12" s="346"/>
    </row>
    <row r="13" spans="1:23" ht="15" customHeight="1" thickBot="1" x14ac:dyDescent="0.2">
      <c r="A13" s="292" t="s">
        <v>361</v>
      </c>
      <c r="B13" s="945" t="s">
        <v>362</v>
      </c>
      <c r="C13" s="946"/>
      <c r="D13" s="944"/>
      <c r="E13" s="962"/>
      <c r="F13" s="294" t="s">
        <v>364</v>
      </c>
      <c r="G13" s="362" t="s">
        <v>365</v>
      </c>
      <c r="H13" s="201" t="s">
        <v>364</v>
      </c>
      <c r="I13" s="295" t="s">
        <v>365</v>
      </c>
      <c r="J13" s="201" t="s">
        <v>364</v>
      </c>
      <c r="K13" s="296" t="s">
        <v>365</v>
      </c>
      <c r="L13" s="297"/>
      <c r="M13" s="292" t="s">
        <v>361</v>
      </c>
      <c r="N13" s="945" t="s">
        <v>362</v>
      </c>
      <c r="O13" s="946"/>
      <c r="P13" s="944"/>
      <c r="Q13" s="962"/>
      <c r="R13" s="446" t="s">
        <v>364</v>
      </c>
      <c r="S13" s="295" t="s">
        <v>365</v>
      </c>
      <c r="T13" s="446" t="s">
        <v>364</v>
      </c>
      <c r="U13" s="295" t="s">
        <v>365</v>
      </c>
      <c r="V13" s="358" t="s">
        <v>364</v>
      </c>
      <c r="W13" s="296" t="s">
        <v>365</v>
      </c>
    </row>
    <row r="14" spans="1:23" ht="15" customHeight="1" x14ac:dyDescent="0.15">
      <c r="A14" s="105">
        <v>1</v>
      </c>
      <c r="B14" s="298" t="s">
        <v>435</v>
      </c>
      <c r="C14" s="141"/>
      <c r="D14" s="299" t="s">
        <v>368</v>
      </c>
      <c r="E14" s="300" t="s">
        <v>699</v>
      </c>
      <c r="F14" s="370" t="s">
        <v>171</v>
      </c>
      <c r="G14" s="598" t="s">
        <v>700</v>
      </c>
      <c r="H14" s="370" t="s">
        <v>171</v>
      </c>
      <c r="I14" s="603" t="s">
        <v>700</v>
      </c>
      <c r="J14" s="370" t="s">
        <v>171</v>
      </c>
      <c r="K14" s="605" t="s">
        <v>700</v>
      </c>
      <c r="L14" s="143"/>
      <c r="M14" s="121">
        <v>60</v>
      </c>
      <c r="N14" s="301" t="s">
        <v>490</v>
      </c>
      <c r="O14" s="144"/>
      <c r="P14" s="304" t="s">
        <v>369</v>
      </c>
      <c r="Q14" s="303" t="s">
        <v>699</v>
      </c>
      <c r="R14" s="371" t="s">
        <v>668</v>
      </c>
      <c r="S14" s="604" t="s">
        <v>700</v>
      </c>
      <c r="T14" s="371" t="s">
        <v>668</v>
      </c>
      <c r="U14" s="604" t="s">
        <v>700</v>
      </c>
      <c r="V14" s="371" t="s">
        <v>668</v>
      </c>
      <c r="W14" s="606" t="s">
        <v>700</v>
      </c>
    </row>
    <row r="15" spans="1:23" ht="15" customHeight="1" x14ac:dyDescent="0.15">
      <c r="A15" s="121">
        <v>2</v>
      </c>
      <c r="B15" s="301" t="s">
        <v>436</v>
      </c>
      <c r="C15" s="144"/>
      <c r="D15" s="304" t="s">
        <v>367</v>
      </c>
      <c r="E15" s="303" t="s">
        <v>699</v>
      </c>
      <c r="F15" s="371" t="s">
        <v>659</v>
      </c>
      <c r="G15" s="599" t="s">
        <v>700</v>
      </c>
      <c r="H15" s="371" t="s">
        <v>659</v>
      </c>
      <c r="I15" s="604" t="s">
        <v>700</v>
      </c>
      <c r="J15" s="371" t="s">
        <v>659</v>
      </c>
      <c r="K15" s="606" t="s">
        <v>700</v>
      </c>
      <c r="L15" s="143"/>
      <c r="M15" s="121">
        <v>61</v>
      </c>
      <c r="N15" s="301" t="s">
        <v>491</v>
      </c>
      <c r="O15" s="144"/>
      <c r="P15" s="304" t="s">
        <v>367</v>
      </c>
      <c r="Q15" s="303" t="s">
        <v>699</v>
      </c>
      <c r="R15" s="371" t="s">
        <v>110</v>
      </c>
      <c r="S15" s="604" t="s">
        <v>700</v>
      </c>
      <c r="T15" s="371" t="s">
        <v>110</v>
      </c>
      <c r="U15" s="604" t="s">
        <v>700</v>
      </c>
      <c r="V15" s="371" t="s">
        <v>110</v>
      </c>
      <c r="W15" s="606" t="s">
        <v>700</v>
      </c>
    </row>
    <row r="16" spans="1:23" ht="15" customHeight="1" x14ac:dyDescent="0.15">
      <c r="A16" s="106">
        <v>3</v>
      </c>
      <c r="B16" s="301" t="s">
        <v>437</v>
      </c>
      <c r="C16" s="144"/>
      <c r="D16" s="304" t="s">
        <v>367</v>
      </c>
      <c r="E16" s="303" t="s">
        <v>699</v>
      </c>
      <c r="F16" s="371" t="s">
        <v>110</v>
      </c>
      <c r="G16" s="599" t="s">
        <v>700</v>
      </c>
      <c r="H16" s="371" t="s">
        <v>110</v>
      </c>
      <c r="I16" s="604" t="s">
        <v>700</v>
      </c>
      <c r="J16" s="371" t="s">
        <v>110</v>
      </c>
      <c r="K16" s="606" t="s">
        <v>700</v>
      </c>
      <c r="L16" s="143"/>
      <c r="M16" s="106">
        <v>62</v>
      </c>
      <c r="N16" s="301" t="s">
        <v>492</v>
      </c>
      <c r="O16" s="144"/>
      <c r="P16" s="304" t="s">
        <v>367</v>
      </c>
      <c r="Q16" s="303" t="s">
        <v>699</v>
      </c>
      <c r="R16" s="371" t="s">
        <v>662</v>
      </c>
      <c r="S16" s="604" t="s">
        <v>700</v>
      </c>
      <c r="T16" s="371" t="s">
        <v>662</v>
      </c>
      <c r="U16" s="604" t="s">
        <v>700</v>
      </c>
      <c r="V16" s="371" t="s">
        <v>662</v>
      </c>
      <c r="W16" s="606" t="s">
        <v>700</v>
      </c>
    </row>
    <row r="17" spans="1:23" ht="15" customHeight="1" x14ac:dyDescent="0.15">
      <c r="A17" s="106">
        <v>4</v>
      </c>
      <c r="B17" s="301" t="s">
        <v>438</v>
      </c>
      <c r="C17" s="144"/>
      <c r="D17" s="304" t="s">
        <v>368</v>
      </c>
      <c r="E17" s="303" t="s">
        <v>699</v>
      </c>
      <c r="F17" s="371" t="s">
        <v>660</v>
      </c>
      <c r="G17" s="599" t="s">
        <v>700</v>
      </c>
      <c r="H17" s="371" t="s">
        <v>660</v>
      </c>
      <c r="I17" s="604" t="s">
        <v>700</v>
      </c>
      <c r="J17" s="371" t="s">
        <v>660</v>
      </c>
      <c r="K17" s="606" t="s">
        <v>700</v>
      </c>
      <c r="L17" s="143"/>
      <c r="M17" s="106">
        <v>63</v>
      </c>
      <c r="N17" s="301" t="s">
        <v>493</v>
      </c>
      <c r="O17" s="144"/>
      <c r="P17" s="304" t="s">
        <v>367</v>
      </c>
      <c r="Q17" s="303" t="s">
        <v>699</v>
      </c>
      <c r="R17" s="371" t="s">
        <v>110</v>
      </c>
      <c r="S17" s="604" t="s">
        <v>700</v>
      </c>
      <c r="T17" s="371" t="s">
        <v>110</v>
      </c>
      <c r="U17" s="604" t="s">
        <v>700</v>
      </c>
      <c r="V17" s="371" t="s">
        <v>110</v>
      </c>
      <c r="W17" s="606" t="s">
        <v>700</v>
      </c>
    </row>
    <row r="18" spans="1:23" ht="15" customHeight="1" x14ac:dyDescent="0.15">
      <c r="A18" s="121">
        <v>5</v>
      </c>
      <c r="B18" s="301" t="s">
        <v>439</v>
      </c>
      <c r="C18" s="144"/>
      <c r="D18" s="304" t="s">
        <v>367</v>
      </c>
      <c r="E18" s="303" t="s">
        <v>699</v>
      </c>
      <c r="F18" s="371" t="s">
        <v>111</v>
      </c>
      <c r="G18" s="599" t="s">
        <v>700</v>
      </c>
      <c r="H18" s="371" t="s">
        <v>111</v>
      </c>
      <c r="I18" s="604" t="s">
        <v>700</v>
      </c>
      <c r="J18" s="371" t="s">
        <v>111</v>
      </c>
      <c r="K18" s="606" t="s">
        <v>700</v>
      </c>
      <c r="L18" s="143"/>
      <c r="M18" s="121">
        <v>64</v>
      </c>
      <c r="N18" s="301" t="s">
        <v>494</v>
      </c>
      <c r="O18" s="144"/>
      <c r="P18" s="304" t="s">
        <v>367</v>
      </c>
      <c r="Q18" s="303" t="s">
        <v>699</v>
      </c>
      <c r="R18" s="371" t="s">
        <v>670</v>
      </c>
      <c r="S18" s="604" t="s">
        <v>700</v>
      </c>
      <c r="T18" s="371" t="s">
        <v>670</v>
      </c>
      <c r="U18" s="604" t="s">
        <v>700</v>
      </c>
      <c r="V18" s="371" t="s">
        <v>670</v>
      </c>
      <c r="W18" s="606" t="s">
        <v>700</v>
      </c>
    </row>
    <row r="19" spans="1:23" ht="15" customHeight="1" x14ac:dyDescent="0.15">
      <c r="A19" s="106">
        <v>6</v>
      </c>
      <c r="B19" s="301" t="s">
        <v>440</v>
      </c>
      <c r="C19" s="144"/>
      <c r="D19" s="304" t="s">
        <v>367</v>
      </c>
      <c r="E19" s="303" t="s">
        <v>699</v>
      </c>
      <c r="F19" s="371" t="s">
        <v>142</v>
      </c>
      <c r="G19" s="599" t="s">
        <v>700</v>
      </c>
      <c r="H19" s="371" t="s">
        <v>142</v>
      </c>
      <c r="I19" s="604" t="s">
        <v>700</v>
      </c>
      <c r="J19" s="371" t="s">
        <v>142</v>
      </c>
      <c r="K19" s="606" t="s">
        <v>700</v>
      </c>
      <c r="L19" s="143"/>
      <c r="M19" s="106">
        <v>65</v>
      </c>
      <c r="N19" s="301" t="s">
        <v>495</v>
      </c>
      <c r="O19" s="144"/>
      <c r="P19" s="304" t="s">
        <v>368</v>
      </c>
      <c r="Q19" s="303" t="s">
        <v>699</v>
      </c>
      <c r="R19" s="371" t="s">
        <v>661</v>
      </c>
      <c r="S19" s="604" t="s">
        <v>700</v>
      </c>
      <c r="T19" s="371" t="s">
        <v>661</v>
      </c>
      <c r="U19" s="604" t="s">
        <v>700</v>
      </c>
      <c r="V19" s="371" t="s">
        <v>661</v>
      </c>
      <c r="W19" s="606" t="s">
        <v>700</v>
      </c>
    </row>
    <row r="20" spans="1:23" ht="30" customHeight="1" x14ac:dyDescent="0.15">
      <c r="A20" s="106">
        <v>7</v>
      </c>
      <c r="B20" s="301" t="s">
        <v>441</v>
      </c>
      <c r="C20" s="144"/>
      <c r="D20" s="304" t="s">
        <v>369</v>
      </c>
      <c r="E20" s="303" t="s">
        <v>699</v>
      </c>
      <c r="F20" s="371" t="s">
        <v>659</v>
      </c>
      <c r="G20" s="599" t="s">
        <v>700</v>
      </c>
      <c r="H20" s="371" t="s">
        <v>659</v>
      </c>
      <c r="I20" s="604" t="s">
        <v>700</v>
      </c>
      <c r="J20" s="371" t="s">
        <v>659</v>
      </c>
      <c r="K20" s="606" t="s">
        <v>700</v>
      </c>
      <c r="L20" s="143"/>
      <c r="M20" s="106">
        <v>66</v>
      </c>
      <c r="N20" s="301" t="s">
        <v>496</v>
      </c>
      <c r="O20" s="144"/>
      <c r="P20" s="302" t="s">
        <v>366</v>
      </c>
      <c r="Q20" s="303" t="s">
        <v>699</v>
      </c>
      <c r="R20" s="371" t="s">
        <v>659</v>
      </c>
      <c r="S20" s="604" t="s">
        <v>700</v>
      </c>
      <c r="T20" s="370" t="s">
        <v>659</v>
      </c>
      <c r="U20" s="601" t="s">
        <v>700</v>
      </c>
      <c r="V20" s="370" t="s">
        <v>659</v>
      </c>
      <c r="W20" s="607" t="s">
        <v>700</v>
      </c>
    </row>
    <row r="21" spans="1:23" ht="15" customHeight="1" x14ac:dyDescent="0.15">
      <c r="A21" s="121">
        <v>8</v>
      </c>
      <c r="B21" s="301" t="s">
        <v>442</v>
      </c>
      <c r="C21" s="144"/>
      <c r="D21" s="304" t="s">
        <v>367</v>
      </c>
      <c r="E21" s="303" t="s">
        <v>699</v>
      </c>
      <c r="F21" s="371" t="s">
        <v>661</v>
      </c>
      <c r="G21" s="599" t="s">
        <v>700</v>
      </c>
      <c r="H21" s="371" t="s">
        <v>661</v>
      </c>
      <c r="I21" s="604" t="s">
        <v>700</v>
      </c>
      <c r="J21" s="371" t="s">
        <v>661</v>
      </c>
      <c r="K21" s="606" t="s">
        <v>700</v>
      </c>
      <c r="L21" s="143"/>
      <c r="M21" s="121">
        <v>67</v>
      </c>
      <c r="N21" s="305" t="s">
        <v>497</v>
      </c>
      <c r="O21" s="146"/>
      <c r="P21" s="306" t="s">
        <v>367</v>
      </c>
      <c r="Q21" s="303" t="s">
        <v>699</v>
      </c>
      <c r="R21" s="370" t="s">
        <v>611</v>
      </c>
      <c r="S21" s="601" t="s">
        <v>700</v>
      </c>
      <c r="T21" s="370" t="s">
        <v>611</v>
      </c>
      <c r="U21" s="601" t="s">
        <v>700</v>
      </c>
      <c r="V21" s="370" t="s">
        <v>611</v>
      </c>
      <c r="W21" s="607" t="s">
        <v>700</v>
      </c>
    </row>
    <row r="22" spans="1:23" ht="15" customHeight="1" x14ac:dyDescent="0.15">
      <c r="A22" s="106">
        <v>9</v>
      </c>
      <c r="B22" s="301" t="s">
        <v>443</v>
      </c>
      <c r="C22" s="144"/>
      <c r="D22" s="304" t="s">
        <v>367</v>
      </c>
      <c r="E22" s="303" t="s">
        <v>699</v>
      </c>
      <c r="F22" s="371" t="s">
        <v>111</v>
      </c>
      <c r="G22" s="599" t="s">
        <v>700</v>
      </c>
      <c r="H22" s="371" t="s">
        <v>111</v>
      </c>
      <c r="I22" s="604" t="s">
        <v>700</v>
      </c>
      <c r="J22" s="371" t="s">
        <v>111</v>
      </c>
      <c r="K22" s="606" t="s">
        <v>700</v>
      </c>
      <c r="L22" s="143"/>
      <c r="M22" s="106">
        <v>68</v>
      </c>
      <c r="N22" s="305" t="s">
        <v>498</v>
      </c>
      <c r="O22" s="146"/>
      <c r="P22" s="308" t="s">
        <v>367</v>
      </c>
      <c r="Q22" s="303" t="s">
        <v>699</v>
      </c>
      <c r="R22" s="370" t="s">
        <v>168</v>
      </c>
      <c r="S22" s="601" t="s">
        <v>700</v>
      </c>
      <c r="T22" s="371" t="s">
        <v>168</v>
      </c>
      <c r="U22" s="604" t="s">
        <v>700</v>
      </c>
      <c r="V22" s="371" t="s">
        <v>168</v>
      </c>
      <c r="W22" s="606" t="s">
        <v>700</v>
      </c>
    </row>
    <row r="23" spans="1:23" ht="15" customHeight="1" x14ac:dyDescent="0.15">
      <c r="A23" s="106">
        <v>10</v>
      </c>
      <c r="B23" s="301" t="s">
        <v>444</v>
      </c>
      <c r="C23" s="144"/>
      <c r="D23" s="304" t="s">
        <v>368</v>
      </c>
      <c r="E23" s="303" t="s">
        <v>699</v>
      </c>
      <c r="F23" s="371" t="s">
        <v>661</v>
      </c>
      <c r="G23" s="599" t="s">
        <v>700</v>
      </c>
      <c r="H23" s="371" t="s">
        <v>661</v>
      </c>
      <c r="I23" s="604" t="s">
        <v>700</v>
      </c>
      <c r="J23" s="371" t="s">
        <v>661</v>
      </c>
      <c r="K23" s="606" t="s">
        <v>700</v>
      </c>
      <c r="L23" s="143"/>
      <c r="M23" s="106">
        <v>69</v>
      </c>
      <c r="N23" s="301" t="s">
        <v>499</v>
      </c>
      <c r="O23" s="144"/>
      <c r="P23" s="304" t="s">
        <v>367</v>
      </c>
      <c r="Q23" s="303" t="s">
        <v>699</v>
      </c>
      <c r="R23" s="371" t="s">
        <v>111</v>
      </c>
      <c r="S23" s="604" t="s">
        <v>700</v>
      </c>
      <c r="T23" s="371" t="s">
        <v>111</v>
      </c>
      <c r="U23" s="604" t="s">
        <v>700</v>
      </c>
      <c r="V23" s="371" t="s">
        <v>111</v>
      </c>
      <c r="W23" s="606" t="s">
        <v>700</v>
      </c>
    </row>
    <row r="24" spans="1:23" ht="15" customHeight="1" x14ac:dyDescent="0.15">
      <c r="A24" s="121">
        <v>11</v>
      </c>
      <c r="B24" s="301" t="s">
        <v>445</v>
      </c>
      <c r="C24" s="144"/>
      <c r="D24" s="304" t="s">
        <v>367</v>
      </c>
      <c r="E24" s="303" t="s">
        <v>699</v>
      </c>
      <c r="F24" s="371" t="s">
        <v>168</v>
      </c>
      <c r="G24" s="599" t="s">
        <v>700</v>
      </c>
      <c r="H24" s="371" t="s">
        <v>168</v>
      </c>
      <c r="I24" s="604" t="s">
        <v>700</v>
      </c>
      <c r="J24" s="371" t="s">
        <v>168</v>
      </c>
      <c r="K24" s="606" t="s">
        <v>700</v>
      </c>
      <c r="L24" s="143"/>
      <c r="M24" s="121">
        <v>70</v>
      </c>
      <c r="N24" s="301" t="s">
        <v>500</v>
      </c>
      <c r="O24" s="144"/>
      <c r="P24" s="304" t="s">
        <v>367</v>
      </c>
      <c r="Q24" s="303" t="s">
        <v>699</v>
      </c>
      <c r="R24" s="371" t="s">
        <v>111</v>
      </c>
      <c r="S24" s="604" t="s">
        <v>700</v>
      </c>
      <c r="T24" s="371" t="s">
        <v>111</v>
      </c>
      <c r="U24" s="604" t="s">
        <v>700</v>
      </c>
      <c r="V24" s="371" t="s">
        <v>111</v>
      </c>
      <c r="W24" s="606" t="s">
        <v>700</v>
      </c>
    </row>
    <row r="25" spans="1:23" ht="15" customHeight="1" x14ac:dyDescent="0.15">
      <c r="A25" s="106">
        <v>12</v>
      </c>
      <c r="B25" s="301" t="s">
        <v>446</v>
      </c>
      <c r="C25" s="144"/>
      <c r="D25" s="304" t="s">
        <v>368</v>
      </c>
      <c r="E25" s="303" t="s">
        <v>699</v>
      </c>
      <c r="F25" s="546" t="s">
        <v>111</v>
      </c>
      <c r="G25" s="600" t="s">
        <v>700</v>
      </c>
      <c r="H25" s="371" t="s">
        <v>111</v>
      </c>
      <c r="I25" s="604" t="s">
        <v>700</v>
      </c>
      <c r="J25" s="371" t="s">
        <v>111</v>
      </c>
      <c r="K25" s="606" t="s">
        <v>700</v>
      </c>
      <c r="L25" s="143"/>
      <c r="M25" s="106">
        <v>71</v>
      </c>
      <c r="N25" s="301" t="s">
        <v>501</v>
      </c>
      <c r="O25" s="144"/>
      <c r="P25" s="304" t="s">
        <v>367</v>
      </c>
      <c r="Q25" s="303" t="s">
        <v>699</v>
      </c>
      <c r="R25" s="371" t="s">
        <v>661</v>
      </c>
      <c r="S25" s="604" t="s">
        <v>700</v>
      </c>
      <c r="T25" s="371" t="s">
        <v>661</v>
      </c>
      <c r="U25" s="604" t="s">
        <v>700</v>
      </c>
      <c r="V25" s="371" t="s">
        <v>661</v>
      </c>
      <c r="W25" s="606" t="s">
        <v>700</v>
      </c>
    </row>
    <row r="26" spans="1:23" ht="15" customHeight="1" x14ac:dyDescent="0.15">
      <c r="A26" s="106">
        <v>13</v>
      </c>
      <c r="B26" s="301" t="s">
        <v>447</v>
      </c>
      <c r="C26" s="144"/>
      <c r="D26" s="304" t="s">
        <v>373</v>
      </c>
      <c r="E26" s="303" t="s">
        <v>699</v>
      </c>
      <c r="F26" s="371" t="s">
        <v>563</v>
      </c>
      <c r="G26" s="599" t="s">
        <v>700</v>
      </c>
      <c r="H26" s="371" t="s">
        <v>563</v>
      </c>
      <c r="I26" s="604" t="s">
        <v>700</v>
      </c>
      <c r="J26" s="371" t="s">
        <v>563</v>
      </c>
      <c r="K26" s="606" t="s">
        <v>700</v>
      </c>
      <c r="L26" s="143"/>
      <c r="M26" s="106">
        <v>72</v>
      </c>
      <c r="N26" s="301" t="s">
        <v>502</v>
      </c>
      <c r="O26" s="144"/>
      <c r="P26" s="304" t="s">
        <v>367</v>
      </c>
      <c r="Q26" s="303" t="s">
        <v>699</v>
      </c>
      <c r="R26" s="371" t="s">
        <v>660</v>
      </c>
      <c r="S26" s="604" t="s">
        <v>700</v>
      </c>
      <c r="T26" s="371" t="s">
        <v>660</v>
      </c>
      <c r="U26" s="604" t="s">
        <v>700</v>
      </c>
      <c r="V26" s="371" t="s">
        <v>660</v>
      </c>
      <c r="W26" s="606" t="s">
        <v>700</v>
      </c>
    </row>
    <row r="27" spans="1:23" ht="15" customHeight="1" x14ac:dyDescent="0.15">
      <c r="A27" s="121">
        <v>14</v>
      </c>
      <c r="B27" s="301" t="s">
        <v>448</v>
      </c>
      <c r="C27" s="144"/>
      <c r="D27" s="304" t="s">
        <v>368</v>
      </c>
      <c r="E27" s="303" t="s">
        <v>699</v>
      </c>
      <c r="F27" s="371" t="s">
        <v>661</v>
      </c>
      <c r="G27" s="599" t="s">
        <v>700</v>
      </c>
      <c r="H27" s="371" t="s">
        <v>661</v>
      </c>
      <c r="I27" s="604" t="s">
        <v>700</v>
      </c>
      <c r="J27" s="371" t="s">
        <v>661</v>
      </c>
      <c r="K27" s="606" t="s">
        <v>700</v>
      </c>
      <c r="L27" s="143"/>
      <c r="M27" s="121">
        <v>73</v>
      </c>
      <c r="N27" s="301" t="s">
        <v>503</v>
      </c>
      <c r="O27" s="144"/>
      <c r="P27" s="304" t="s">
        <v>367</v>
      </c>
      <c r="Q27" s="303" t="s">
        <v>699</v>
      </c>
      <c r="R27" s="371" t="s">
        <v>110</v>
      </c>
      <c r="S27" s="604" t="s">
        <v>700</v>
      </c>
      <c r="T27" s="371" t="s">
        <v>110</v>
      </c>
      <c r="U27" s="604" t="s">
        <v>700</v>
      </c>
      <c r="V27" s="371" t="s">
        <v>110</v>
      </c>
      <c r="W27" s="606" t="s">
        <v>700</v>
      </c>
    </row>
    <row r="28" spans="1:23" ht="30" customHeight="1" x14ac:dyDescent="0.15">
      <c r="A28" s="106">
        <v>15</v>
      </c>
      <c r="B28" s="301" t="s">
        <v>449</v>
      </c>
      <c r="C28" s="144"/>
      <c r="D28" s="302" t="s">
        <v>372</v>
      </c>
      <c r="E28" s="303" t="s">
        <v>699</v>
      </c>
      <c r="F28" s="371" t="s">
        <v>610</v>
      </c>
      <c r="G28" s="599" t="s">
        <v>700</v>
      </c>
      <c r="H28" s="371" t="s">
        <v>610</v>
      </c>
      <c r="I28" s="604" t="s">
        <v>700</v>
      </c>
      <c r="J28" s="371" t="s">
        <v>610</v>
      </c>
      <c r="K28" s="606" t="s">
        <v>700</v>
      </c>
      <c r="L28" s="143"/>
      <c r="M28" s="106">
        <v>74</v>
      </c>
      <c r="N28" s="301" t="s">
        <v>504</v>
      </c>
      <c r="O28" s="144"/>
      <c r="P28" s="304" t="s">
        <v>368</v>
      </c>
      <c r="Q28" s="303" t="s">
        <v>699</v>
      </c>
      <c r="R28" s="371" t="s">
        <v>111</v>
      </c>
      <c r="S28" s="604" t="s">
        <v>700</v>
      </c>
      <c r="T28" s="371" t="s">
        <v>111</v>
      </c>
      <c r="U28" s="604" t="s">
        <v>700</v>
      </c>
      <c r="V28" s="371" t="s">
        <v>111</v>
      </c>
      <c r="W28" s="606" t="s">
        <v>700</v>
      </c>
    </row>
    <row r="29" spans="1:23" ht="15" customHeight="1" x14ac:dyDescent="0.15">
      <c r="A29" s="106">
        <v>16</v>
      </c>
      <c r="B29" s="301" t="s">
        <v>555</v>
      </c>
      <c r="C29" s="144"/>
      <c r="D29" s="302" t="s">
        <v>557</v>
      </c>
      <c r="E29" s="303" t="s">
        <v>699</v>
      </c>
      <c r="F29" s="371" t="s">
        <v>662</v>
      </c>
      <c r="G29" s="599" t="s">
        <v>700</v>
      </c>
      <c r="H29" s="371" t="s">
        <v>662</v>
      </c>
      <c r="I29" s="604" t="s">
        <v>700</v>
      </c>
      <c r="J29" s="371" t="s">
        <v>662</v>
      </c>
      <c r="K29" s="606" t="s">
        <v>700</v>
      </c>
      <c r="L29" s="143"/>
      <c r="M29" s="106">
        <v>75</v>
      </c>
      <c r="N29" s="301" t="s">
        <v>505</v>
      </c>
      <c r="O29" s="144"/>
      <c r="P29" s="304" t="s">
        <v>367</v>
      </c>
      <c r="Q29" s="303" t="s">
        <v>699</v>
      </c>
      <c r="R29" s="371" t="s">
        <v>110</v>
      </c>
      <c r="S29" s="604" t="s">
        <v>700</v>
      </c>
      <c r="T29" s="371" t="s">
        <v>110</v>
      </c>
      <c r="U29" s="604" t="s">
        <v>700</v>
      </c>
      <c r="V29" s="371" t="s">
        <v>110</v>
      </c>
      <c r="W29" s="606" t="s">
        <v>700</v>
      </c>
    </row>
    <row r="30" spans="1:23" ht="15" customHeight="1" x14ac:dyDescent="0.15">
      <c r="A30" s="106">
        <v>17</v>
      </c>
      <c r="B30" s="301" t="s">
        <v>450</v>
      </c>
      <c r="C30" s="144"/>
      <c r="D30" s="304" t="s">
        <v>373</v>
      </c>
      <c r="E30" s="303" t="s">
        <v>699</v>
      </c>
      <c r="F30" s="371" t="s">
        <v>663</v>
      </c>
      <c r="G30" s="599" t="s">
        <v>700</v>
      </c>
      <c r="H30" s="371" t="s">
        <v>663</v>
      </c>
      <c r="I30" s="604" t="s">
        <v>700</v>
      </c>
      <c r="J30" s="371" t="s">
        <v>663</v>
      </c>
      <c r="K30" s="606" t="s">
        <v>700</v>
      </c>
      <c r="L30" s="143"/>
      <c r="M30" s="121">
        <v>76</v>
      </c>
      <c r="N30" s="301" t="s">
        <v>506</v>
      </c>
      <c r="O30" s="144"/>
      <c r="P30" s="304" t="s">
        <v>369</v>
      </c>
      <c r="Q30" s="303" t="s">
        <v>699</v>
      </c>
      <c r="R30" s="371" t="s">
        <v>610</v>
      </c>
      <c r="S30" s="604" t="s">
        <v>700</v>
      </c>
      <c r="T30" s="371" t="s">
        <v>610</v>
      </c>
      <c r="U30" s="604" t="s">
        <v>700</v>
      </c>
      <c r="V30" s="371" t="s">
        <v>610</v>
      </c>
      <c r="W30" s="606" t="s">
        <v>700</v>
      </c>
    </row>
    <row r="31" spans="1:23" ht="15" customHeight="1" x14ac:dyDescent="0.15">
      <c r="A31" s="121">
        <v>18</v>
      </c>
      <c r="B31" s="301" t="s">
        <v>451</v>
      </c>
      <c r="C31" s="144"/>
      <c r="D31" s="304" t="s">
        <v>369</v>
      </c>
      <c r="E31" s="303" t="s">
        <v>699</v>
      </c>
      <c r="F31" s="371" t="s">
        <v>111</v>
      </c>
      <c r="G31" s="599" t="s">
        <v>700</v>
      </c>
      <c r="H31" s="371" t="s">
        <v>111</v>
      </c>
      <c r="I31" s="604" t="s">
        <v>700</v>
      </c>
      <c r="J31" s="371" t="s">
        <v>111</v>
      </c>
      <c r="K31" s="606" t="s">
        <v>700</v>
      </c>
      <c r="L31" s="143"/>
      <c r="M31" s="106">
        <v>77</v>
      </c>
      <c r="N31" s="301" t="s">
        <v>370</v>
      </c>
      <c r="O31" s="144"/>
      <c r="P31" s="304" t="s">
        <v>371</v>
      </c>
      <c r="Q31" s="303" t="s">
        <v>699</v>
      </c>
      <c r="R31" s="371" t="s">
        <v>667</v>
      </c>
      <c r="S31" s="604" t="s">
        <v>700</v>
      </c>
      <c r="T31" s="371" t="s">
        <v>667</v>
      </c>
      <c r="U31" s="604" t="s">
        <v>700</v>
      </c>
      <c r="V31" s="371" t="s">
        <v>667</v>
      </c>
      <c r="W31" s="606" t="s">
        <v>700</v>
      </c>
    </row>
    <row r="32" spans="1:23" ht="30" customHeight="1" x14ac:dyDescent="0.15">
      <c r="A32" s="106">
        <v>19</v>
      </c>
      <c r="B32" s="301" t="s">
        <v>452</v>
      </c>
      <c r="C32" s="144"/>
      <c r="D32" s="304" t="s">
        <v>367</v>
      </c>
      <c r="E32" s="303" t="s">
        <v>699</v>
      </c>
      <c r="F32" s="371" t="s">
        <v>664</v>
      </c>
      <c r="G32" s="599" t="s">
        <v>700</v>
      </c>
      <c r="H32" s="371" t="s">
        <v>664</v>
      </c>
      <c r="I32" s="604" t="s">
        <v>700</v>
      </c>
      <c r="J32" s="371" t="s">
        <v>664</v>
      </c>
      <c r="K32" s="606" t="s">
        <v>700</v>
      </c>
      <c r="L32" s="143"/>
      <c r="M32" s="106">
        <v>78</v>
      </c>
      <c r="N32" s="301" t="s">
        <v>507</v>
      </c>
      <c r="O32" s="144"/>
      <c r="P32" s="302" t="s">
        <v>366</v>
      </c>
      <c r="Q32" s="303" t="s">
        <v>699</v>
      </c>
      <c r="R32" s="371" t="s">
        <v>563</v>
      </c>
      <c r="S32" s="604" t="s">
        <v>700</v>
      </c>
      <c r="T32" s="371" t="s">
        <v>563</v>
      </c>
      <c r="U32" s="604" t="s">
        <v>700</v>
      </c>
      <c r="V32" s="371" t="s">
        <v>563</v>
      </c>
      <c r="W32" s="606" t="s">
        <v>700</v>
      </c>
    </row>
    <row r="33" spans="1:23" ht="15" customHeight="1" x14ac:dyDescent="0.15">
      <c r="A33" s="106">
        <v>20</v>
      </c>
      <c r="B33" s="301" t="s">
        <v>453</v>
      </c>
      <c r="C33" s="144"/>
      <c r="D33" s="304" t="s">
        <v>367</v>
      </c>
      <c r="E33" s="303" t="s">
        <v>699</v>
      </c>
      <c r="F33" s="371" t="s">
        <v>168</v>
      </c>
      <c r="G33" s="599" t="s">
        <v>700</v>
      </c>
      <c r="H33" s="371" t="s">
        <v>168</v>
      </c>
      <c r="I33" s="604" t="s">
        <v>700</v>
      </c>
      <c r="J33" s="371" t="s">
        <v>168</v>
      </c>
      <c r="K33" s="606" t="s">
        <v>700</v>
      </c>
      <c r="L33" s="143"/>
      <c r="M33" s="121">
        <v>79</v>
      </c>
      <c r="N33" s="301" t="s">
        <v>508</v>
      </c>
      <c r="O33" s="144"/>
      <c r="P33" s="302" t="s">
        <v>369</v>
      </c>
      <c r="Q33" s="303" t="s">
        <v>699</v>
      </c>
      <c r="R33" s="371" t="s">
        <v>168</v>
      </c>
      <c r="S33" s="604" t="s">
        <v>700</v>
      </c>
      <c r="T33" s="371" t="s">
        <v>168</v>
      </c>
      <c r="U33" s="604" t="s">
        <v>700</v>
      </c>
      <c r="V33" s="371" t="s">
        <v>168</v>
      </c>
      <c r="W33" s="606" t="s">
        <v>700</v>
      </c>
    </row>
    <row r="34" spans="1:23" ht="15" customHeight="1" x14ac:dyDescent="0.15">
      <c r="A34" s="121">
        <v>21</v>
      </c>
      <c r="B34" s="301" t="s">
        <v>454</v>
      </c>
      <c r="C34" s="144"/>
      <c r="D34" s="304" t="s">
        <v>369</v>
      </c>
      <c r="E34" s="303" t="s">
        <v>699</v>
      </c>
      <c r="F34" s="371" t="s">
        <v>659</v>
      </c>
      <c r="G34" s="599" t="s">
        <v>700</v>
      </c>
      <c r="H34" s="371" t="s">
        <v>659</v>
      </c>
      <c r="I34" s="604" t="s">
        <v>700</v>
      </c>
      <c r="J34" s="371" t="s">
        <v>659</v>
      </c>
      <c r="K34" s="606" t="s">
        <v>700</v>
      </c>
      <c r="L34" s="143"/>
      <c r="M34" s="106">
        <v>80</v>
      </c>
      <c r="N34" s="301" t="s">
        <v>509</v>
      </c>
      <c r="O34" s="144"/>
      <c r="P34" s="304" t="s">
        <v>371</v>
      </c>
      <c r="Q34" s="303" t="s">
        <v>699</v>
      </c>
      <c r="R34" s="371" t="s">
        <v>171</v>
      </c>
      <c r="S34" s="604" t="s">
        <v>700</v>
      </c>
      <c r="T34" s="371" t="s">
        <v>171</v>
      </c>
      <c r="U34" s="604" t="s">
        <v>700</v>
      </c>
      <c r="V34" s="371" t="s">
        <v>171</v>
      </c>
      <c r="W34" s="606" t="s">
        <v>700</v>
      </c>
    </row>
    <row r="35" spans="1:23" ht="15" customHeight="1" x14ac:dyDescent="0.15">
      <c r="A35" s="106">
        <v>22</v>
      </c>
      <c r="B35" s="301" t="s">
        <v>455</v>
      </c>
      <c r="C35" s="144"/>
      <c r="D35" s="304" t="s">
        <v>368</v>
      </c>
      <c r="E35" s="303" t="s">
        <v>699</v>
      </c>
      <c r="F35" s="371" t="s">
        <v>661</v>
      </c>
      <c r="G35" s="599" t="s">
        <v>700</v>
      </c>
      <c r="H35" s="371" t="s">
        <v>661</v>
      </c>
      <c r="I35" s="604" t="s">
        <v>700</v>
      </c>
      <c r="J35" s="371" t="s">
        <v>661</v>
      </c>
      <c r="K35" s="606" t="s">
        <v>700</v>
      </c>
      <c r="L35" s="143"/>
      <c r="M35" s="106">
        <v>81</v>
      </c>
      <c r="N35" s="301" t="s">
        <v>510</v>
      </c>
      <c r="O35" s="144"/>
      <c r="P35" s="304" t="s">
        <v>368</v>
      </c>
      <c r="Q35" s="303" t="s">
        <v>699</v>
      </c>
      <c r="R35" s="371" t="s">
        <v>670</v>
      </c>
      <c r="S35" s="604" t="s">
        <v>700</v>
      </c>
      <c r="T35" s="371" t="s">
        <v>670</v>
      </c>
      <c r="U35" s="604" t="s">
        <v>700</v>
      </c>
      <c r="V35" s="371" t="s">
        <v>670</v>
      </c>
      <c r="W35" s="606" t="s">
        <v>700</v>
      </c>
    </row>
    <row r="36" spans="1:23" ht="15" customHeight="1" x14ac:dyDescent="0.15">
      <c r="A36" s="106">
        <v>23</v>
      </c>
      <c r="B36" s="301" t="s">
        <v>456</v>
      </c>
      <c r="C36" s="144"/>
      <c r="D36" s="304" t="s">
        <v>367</v>
      </c>
      <c r="E36" s="303" t="s">
        <v>699</v>
      </c>
      <c r="F36" s="371" t="s">
        <v>661</v>
      </c>
      <c r="G36" s="599" t="s">
        <v>700</v>
      </c>
      <c r="H36" s="371" t="s">
        <v>661</v>
      </c>
      <c r="I36" s="604" t="s">
        <v>700</v>
      </c>
      <c r="J36" s="371" t="s">
        <v>661</v>
      </c>
      <c r="K36" s="606" t="s">
        <v>700</v>
      </c>
      <c r="L36" s="143"/>
      <c r="M36" s="121">
        <v>82</v>
      </c>
      <c r="N36" s="301" t="s">
        <v>511</v>
      </c>
      <c r="O36" s="144"/>
      <c r="P36" s="304" t="s">
        <v>369</v>
      </c>
      <c r="Q36" s="303" t="s">
        <v>699</v>
      </c>
      <c r="R36" s="371" t="s">
        <v>672</v>
      </c>
      <c r="S36" s="604" t="s">
        <v>700</v>
      </c>
      <c r="T36" s="371" t="s">
        <v>672</v>
      </c>
      <c r="U36" s="604" t="s">
        <v>700</v>
      </c>
      <c r="V36" s="371" t="s">
        <v>672</v>
      </c>
      <c r="W36" s="606" t="s">
        <v>700</v>
      </c>
    </row>
    <row r="37" spans="1:23" ht="15" customHeight="1" x14ac:dyDescent="0.15">
      <c r="A37" s="121">
        <v>24</v>
      </c>
      <c r="B37" s="301" t="s">
        <v>374</v>
      </c>
      <c r="C37" s="144"/>
      <c r="D37" s="304" t="s">
        <v>369</v>
      </c>
      <c r="E37" s="303" t="s">
        <v>699</v>
      </c>
      <c r="F37" s="371" t="s">
        <v>168</v>
      </c>
      <c r="G37" s="599" t="s">
        <v>700</v>
      </c>
      <c r="H37" s="371" t="s">
        <v>168</v>
      </c>
      <c r="I37" s="604" t="s">
        <v>700</v>
      </c>
      <c r="J37" s="371" t="s">
        <v>168</v>
      </c>
      <c r="K37" s="606" t="s">
        <v>700</v>
      </c>
      <c r="L37" s="143"/>
      <c r="M37" s="106">
        <v>83</v>
      </c>
      <c r="N37" s="301" t="s">
        <v>512</v>
      </c>
      <c r="O37" s="144"/>
      <c r="P37" s="304" t="s">
        <v>367</v>
      </c>
      <c r="Q37" s="303" t="s">
        <v>699</v>
      </c>
      <c r="R37" s="371" t="s">
        <v>661</v>
      </c>
      <c r="S37" s="604" t="s">
        <v>700</v>
      </c>
      <c r="T37" s="371" t="s">
        <v>661</v>
      </c>
      <c r="U37" s="604" t="s">
        <v>700</v>
      </c>
      <c r="V37" s="371" t="s">
        <v>661</v>
      </c>
      <c r="W37" s="606" t="s">
        <v>700</v>
      </c>
    </row>
    <row r="38" spans="1:23" ht="15" customHeight="1" x14ac:dyDescent="0.15">
      <c r="A38" s="106">
        <v>25</v>
      </c>
      <c r="B38" s="301" t="s">
        <v>457</v>
      </c>
      <c r="C38" s="144"/>
      <c r="D38" s="304" t="s">
        <v>369</v>
      </c>
      <c r="E38" s="303" t="s">
        <v>699</v>
      </c>
      <c r="F38" s="371" t="s">
        <v>661</v>
      </c>
      <c r="G38" s="599" t="s">
        <v>700</v>
      </c>
      <c r="H38" s="371" t="s">
        <v>661</v>
      </c>
      <c r="I38" s="604" t="s">
        <v>700</v>
      </c>
      <c r="J38" s="371" t="s">
        <v>661</v>
      </c>
      <c r="K38" s="606" t="s">
        <v>700</v>
      </c>
      <c r="L38" s="143"/>
      <c r="M38" s="106">
        <v>84</v>
      </c>
      <c r="N38" s="301" t="s">
        <v>434</v>
      </c>
      <c r="O38" s="144"/>
      <c r="P38" s="304" t="s">
        <v>369</v>
      </c>
      <c r="Q38" s="303" t="s">
        <v>699</v>
      </c>
      <c r="R38" s="371" t="s">
        <v>169</v>
      </c>
      <c r="S38" s="604" t="s">
        <v>700</v>
      </c>
      <c r="T38" s="371" t="s">
        <v>169</v>
      </c>
      <c r="U38" s="604" t="s">
        <v>700</v>
      </c>
      <c r="V38" s="371" t="s">
        <v>169</v>
      </c>
      <c r="W38" s="606" t="s">
        <v>700</v>
      </c>
    </row>
    <row r="39" spans="1:23" ht="15" customHeight="1" x14ac:dyDescent="0.15">
      <c r="A39" s="106">
        <v>26</v>
      </c>
      <c r="B39" s="301" t="s">
        <v>458</v>
      </c>
      <c r="C39" s="144"/>
      <c r="D39" s="304" t="s">
        <v>375</v>
      </c>
      <c r="E39" s="303" t="s">
        <v>699</v>
      </c>
      <c r="F39" s="371" t="s">
        <v>665</v>
      </c>
      <c r="G39" s="599" t="s">
        <v>700</v>
      </c>
      <c r="H39" s="371" t="s">
        <v>665</v>
      </c>
      <c r="I39" s="604" t="s">
        <v>700</v>
      </c>
      <c r="J39" s="371" t="s">
        <v>665</v>
      </c>
      <c r="K39" s="606" t="s">
        <v>700</v>
      </c>
      <c r="L39" s="143"/>
      <c r="M39" s="121">
        <v>85</v>
      </c>
      <c r="N39" s="301" t="s">
        <v>513</v>
      </c>
      <c r="O39" s="144"/>
      <c r="P39" s="304" t="s">
        <v>367</v>
      </c>
      <c r="Q39" s="303" t="s">
        <v>699</v>
      </c>
      <c r="R39" s="371" t="s">
        <v>168</v>
      </c>
      <c r="S39" s="604" t="s">
        <v>700</v>
      </c>
      <c r="T39" s="371" t="s">
        <v>168</v>
      </c>
      <c r="U39" s="604" t="s">
        <v>700</v>
      </c>
      <c r="V39" s="371" t="s">
        <v>168</v>
      </c>
      <c r="W39" s="606" t="s">
        <v>700</v>
      </c>
    </row>
    <row r="40" spans="1:23" ht="15" customHeight="1" x14ac:dyDescent="0.15">
      <c r="A40" s="121">
        <v>27</v>
      </c>
      <c r="B40" s="301" t="s">
        <v>459</v>
      </c>
      <c r="C40" s="144"/>
      <c r="D40" s="304" t="s">
        <v>376</v>
      </c>
      <c r="E40" s="303" t="s">
        <v>699</v>
      </c>
      <c r="F40" s="371" t="s">
        <v>666</v>
      </c>
      <c r="G40" s="599" t="s">
        <v>700</v>
      </c>
      <c r="H40" s="371" t="s">
        <v>666</v>
      </c>
      <c r="I40" s="604" t="s">
        <v>700</v>
      </c>
      <c r="J40" s="371" t="s">
        <v>666</v>
      </c>
      <c r="K40" s="606" t="s">
        <v>700</v>
      </c>
      <c r="L40" s="143"/>
      <c r="M40" s="106">
        <v>86</v>
      </c>
      <c r="N40" s="301" t="s">
        <v>514</v>
      </c>
      <c r="O40" s="144"/>
      <c r="P40" s="304" t="s">
        <v>367</v>
      </c>
      <c r="Q40" s="303" t="s">
        <v>699</v>
      </c>
      <c r="R40" s="371" t="s">
        <v>110</v>
      </c>
      <c r="S40" s="604" t="s">
        <v>700</v>
      </c>
      <c r="T40" s="371" t="s">
        <v>110</v>
      </c>
      <c r="U40" s="604" t="s">
        <v>700</v>
      </c>
      <c r="V40" s="371" t="s">
        <v>110</v>
      </c>
      <c r="W40" s="606" t="s">
        <v>700</v>
      </c>
    </row>
    <row r="41" spans="1:23" ht="30" customHeight="1" x14ac:dyDescent="0.15">
      <c r="A41" s="106">
        <v>28</v>
      </c>
      <c r="B41" s="301" t="s">
        <v>460</v>
      </c>
      <c r="C41" s="144"/>
      <c r="D41" s="302" t="s">
        <v>377</v>
      </c>
      <c r="E41" s="303" t="s">
        <v>699</v>
      </c>
      <c r="F41" s="371" t="s">
        <v>659</v>
      </c>
      <c r="G41" s="599" t="s">
        <v>700</v>
      </c>
      <c r="H41" s="371" t="s">
        <v>659</v>
      </c>
      <c r="I41" s="604" t="s">
        <v>700</v>
      </c>
      <c r="J41" s="371" t="s">
        <v>659</v>
      </c>
      <c r="K41" s="606" t="s">
        <v>700</v>
      </c>
      <c r="L41" s="143"/>
      <c r="M41" s="106">
        <v>87</v>
      </c>
      <c r="N41" s="301" t="s">
        <v>515</v>
      </c>
      <c r="O41" s="144"/>
      <c r="P41" s="304" t="s">
        <v>369</v>
      </c>
      <c r="Q41" s="303" t="s">
        <v>699</v>
      </c>
      <c r="R41" s="371" t="s">
        <v>110</v>
      </c>
      <c r="S41" s="604" t="s">
        <v>700</v>
      </c>
      <c r="T41" s="371" t="s">
        <v>110</v>
      </c>
      <c r="U41" s="604" t="s">
        <v>700</v>
      </c>
      <c r="V41" s="371" t="s">
        <v>110</v>
      </c>
      <c r="W41" s="606" t="s">
        <v>700</v>
      </c>
    </row>
    <row r="42" spans="1:23" ht="15" customHeight="1" x14ac:dyDescent="0.15">
      <c r="A42" s="106">
        <v>29</v>
      </c>
      <c r="B42" s="301" t="s">
        <v>461</v>
      </c>
      <c r="C42" s="144"/>
      <c r="D42" s="304" t="s">
        <v>368</v>
      </c>
      <c r="E42" s="303" t="s">
        <v>699</v>
      </c>
      <c r="F42" s="371" t="s">
        <v>110</v>
      </c>
      <c r="G42" s="599" t="s">
        <v>700</v>
      </c>
      <c r="H42" s="371" t="s">
        <v>110</v>
      </c>
      <c r="I42" s="604" t="s">
        <v>700</v>
      </c>
      <c r="J42" s="371" t="s">
        <v>110</v>
      </c>
      <c r="K42" s="606" t="s">
        <v>700</v>
      </c>
      <c r="L42" s="143"/>
      <c r="M42" s="121">
        <v>88</v>
      </c>
      <c r="N42" s="301" t="s">
        <v>516</v>
      </c>
      <c r="O42" s="144"/>
      <c r="P42" s="304" t="s">
        <v>373</v>
      </c>
      <c r="Q42" s="303" t="s">
        <v>699</v>
      </c>
      <c r="R42" s="371" t="s">
        <v>168</v>
      </c>
      <c r="S42" s="604" t="s">
        <v>700</v>
      </c>
      <c r="T42" s="371" t="s">
        <v>168</v>
      </c>
      <c r="U42" s="604" t="s">
        <v>700</v>
      </c>
      <c r="V42" s="371" t="s">
        <v>168</v>
      </c>
      <c r="W42" s="606" t="s">
        <v>700</v>
      </c>
    </row>
    <row r="43" spans="1:23" ht="15" customHeight="1" x14ac:dyDescent="0.15">
      <c r="A43" s="121">
        <v>30</v>
      </c>
      <c r="B43" s="301" t="s">
        <v>462</v>
      </c>
      <c r="C43" s="144"/>
      <c r="D43" s="302" t="s">
        <v>378</v>
      </c>
      <c r="E43" s="303" t="s">
        <v>699</v>
      </c>
      <c r="F43" s="371" t="s">
        <v>667</v>
      </c>
      <c r="G43" s="599" t="s">
        <v>700</v>
      </c>
      <c r="H43" s="371" t="s">
        <v>667</v>
      </c>
      <c r="I43" s="604" t="s">
        <v>700</v>
      </c>
      <c r="J43" s="371" t="s">
        <v>667</v>
      </c>
      <c r="K43" s="606" t="s">
        <v>700</v>
      </c>
      <c r="L43" s="143"/>
      <c r="M43" s="106">
        <v>89</v>
      </c>
      <c r="N43" s="301" t="s">
        <v>517</v>
      </c>
      <c r="O43" s="144"/>
      <c r="P43" s="304" t="s">
        <v>367</v>
      </c>
      <c r="Q43" s="303" t="s">
        <v>699</v>
      </c>
      <c r="R43" s="371" t="s">
        <v>171</v>
      </c>
      <c r="S43" s="604" t="s">
        <v>700</v>
      </c>
      <c r="T43" s="371" t="s">
        <v>171</v>
      </c>
      <c r="U43" s="604" t="s">
        <v>700</v>
      </c>
      <c r="V43" s="371" t="s">
        <v>171</v>
      </c>
      <c r="W43" s="606" t="s">
        <v>700</v>
      </c>
    </row>
    <row r="44" spans="1:23" ht="15" customHeight="1" x14ac:dyDescent="0.15">
      <c r="A44" s="106">
        <v>31</v>
      </c>
      <c r="B44" s="301" t="s">
        <v>463</v>
      </c>
      <c r="C44" s="144"/>
      <c r="D44" s="304" t="s">
        <v>367</v>
      </c>
      <c r="E44" s="303" t="s">
        <v>699</v>
      </c>
      <c r="F44" s="371" t="s">
        <v>111</v>
      </c>
      <c r="G44" s="599" t="s">
        <v>700</v>
      </c>
      <c r="H44" s="371" t="s">
        <v>111</v>
      </c>
      <c r="I44" s="604" t="s">
        <v>700</v>
      </c>
      <c r="J44" s="371" t="s">
        <v>111</v>
      </c>
      <c r="K44" s="606" t="s">
        <v>700</v>
      </c>
      <c r="L44" s="143"/>
      <c r="M44" s="106">
        <v>90</v>
      </c>
      <c r="N44" s="301" t="s">
        <v>518</v>
      </c>
      <c r="O44" s="144"/>
      <c r="P44" s="304" t="s">
        <v>373</v>
      </c>
      <c r="Q44" s="303" t="s">
        <v>699</v>
      </c>
      <c r="R44" s="371" t="s">
        <v>663</v>
      </c>
      <c r="S44" s="604" t="s">
        <v>700</v>
      </c>
      <c r="T44" s="371" t="s">
        <v>663</v>
      </c>
      <c r="U44" s="604" t="s">
        <v>700</v>
      </c>
      <c r="V44" s="371" t="s">
        <v>663</v>
      </c>
      <c r="W44" s="606" t="s">
        <v>700</v>
      </c>
    </row>
    <row r="45" spans="1:23" ht="15" customHeight="1" x14ac:dyDescent="0.15">
      <c r="A45" s="106">
        <v>32</v>
      </c>
      <c r="B45" s="301" t="s">
        <v>464</v>
      </c>
      <c r="C45" s="144"/>
      <c r="D45" s="304" t="s">
        <v>373</v>
      </c>
      <c r="E45" s="303" t="s">
        <v>699</v>
      </c>
      <c r="F45" s="371" t="s">
        <v>668</v>
      </c>
      <c r="G45" s="599" t="s">
        <v>700</v>
      </c>
      <c r="H45" s="371" t="s">
        <v>668</v>
      </c>
      <c r="I45" s="604" t="s">
        <v>700</v>
      </c>
      <c r="J45" s="371" t="s">
        <v>668</v>
      </c>
      <c r="K45" s="606" t="s">
        <v>700</v>
      </c>
      <c r="L45" s="143"/>
      <c r="M45" s="121">
        <v>91</v>
      </c>
      <c r="N45" s="301" t="s">
        <v>519</v>
      </c>
      <c r="O45" s="144"/>
      <c r="P45" s="304" t="s">
        <v>375</v>
      </c>
      <c r="Q45" s="303" t="s">
        <v>699</v>
      </c>
      <c r="R45" s="371" t="s">
        <v>660</v>
      </c>
      <c r="S45" s="604" t="s">
        <v>700</v>
      </c>
      <c r="T45" s="371" t="s">
        <v>660</v>
      </c>
      <c r="U45" s="604" t="s">
        <v>700</v>
      </c>
      <c r="V45" s="371" t="s">
        <v>660</v>
      </c>
      <c r="W45" s="606" t="s">
        <v>700</v>
      </c>
    </row>
    <row r="46" spans="1:23" ht="15" customHeight="1" x14ac:dyDescent="0.15">
      <c r="A46" s="121">
        <v>33</v>
      </c>
      <c r="B46" s="301" t="s">
        <v>465</v>
      </c>
      <c r="C46" s="144"/>
      <c r="D46" s="304" t="s">
        <v>367</v>
      </c>
      <c r="E46" s="303" t="s">
        <v>699</v>
      </c>
      <c r="F46" s="371" t="s">
        <v>168</v>
      </c>
      <c r="G46" s="599" t="s">
        <v>700</v>
      </c>
      <c r="H46" s="371" t="s">
        <v>168</v>
      </c>
      <c r="I46" s="604" t="s">
        <v>700</v>
      </c>
      <c r="J46" s="371" t="s">
        <v>168</v>
      </c>
      <c r="K46" s="606" t="s">
        <v>700</v>
      </c>
      <c r="L46" s="143"/>
      <c r="M46" s="106">
        <v>92</v>
      </c>
      <c r="N46" s="301" t="s">
        <v>520</v>
      </c>
      <c r="O46" s="144"/>
      <c r="P46" s="304" t="s">
        <v>373</v>
      </c>
      <c r="Q46" s="303" t="s">
        <v>699</v>
      </c>
      <c r="R46" s="371" t="s">
        <v>171</v>
      </c>
      <c r="S46" s="604" t="s">
        <v>700</v>
      </c>
      <c r="T46" s="371" t="s">
        <v>171</v>
      </c>
      <c r="U46" s="604" t="s">
        <v>700</v>
      </c>
      <c r="V46" s="371" t="s">
        <v>171</v>
      </c>
      <c r="W46" s="606" t="s">
        <v>700</v>
      </c>
    </row>
    <row r="47" spans="1:23" ht="15" customHeight="1" x14ac:dyDescent="0.15">
      <c r="A47" s="106">
        <v>34</v>
      </c>
      <c r="B47" s="301" t="s">
        <v>466</v>
      </c>
      <c r="C47" s="144"/>
      <c r="D47" s="304" t="s">
        <v>367</v>
      </c>
      <c r="E47" s="303" t="s">
        <v>699</v>
      </c>
      <c r="F47" s="371" t="s">
        <v>84</v>
      </c>
      <c r="G47" s="599" t="s">
        <v>700</v>
      </c>
      <c r="H47" s="371" t="s">
        <v>84</v>
      </c>
      <c r="I47" s="604" t="s">
        <v>700</v>
      </c>
      <c r="J47" s="371" t="s">
        <v>84</v>
      </c>
      <c r="K47" s="606" t="s">
        <v>700</v>
      </c>
      <c r="L47" s="143"/>
      <c r="M47" s="106">
        <v>93</v>
      </c>
      <c r="N47" s="301" t="s">
        <v>521</v>
      </c>
      <c r="O47" s="144"/>
      <c r="P47" s="304" t="s">
        <v>367</v>
      </c>
      <c r="Q47" s="303" t="s">
        <v>699</v>
      </c>
      <c r="R47" s="371" t="s">
        <v>171</v>
      </c>
      <c r="S47" s="604" t="s">
        <v>700</v>
      </c>
      <c r="T47" s="371" t="s">
        <v>171</v>
      </c>
      <c r="U47" s="604" t="s">
        <v>700</v>
      </c>
      <c r="V47" s="371" t="s">
        <v>171</v>
      </c>
      <c r="W47" s="606" t="s">
        <v>700</v>
      </c>
    </row>
    <row r="48" spans="1:23" ht="30" customHeight="1" x14ac:dyDescent="0.15">
      <c r="A48" s="106">
        <v>35</v>
      </c>
      <c r="B48" s="301" t="s">
        <v>467</v>
      </c>
      <c r="C48" s="144"/>
      <c r="D48" s="302" t="s">
        <v>379</v>
      </c>
      <c r="E48" s="303" t="s">
        <v>699</v>
      </c>
      <c r="F48" s="371" t="s">
        <v>656</v>
      </c>
      <c r="G48" s="599" t="s">
        <v>700</v>
      </c>
      <c r="H48" s="371" t="s">
        <v>110</v>
      </c>
      <c r="I48" s="604" t="s">
        <v>700</v>
      </c>
      <c r="J48" s="371" t="s">
        <v>110</v>
      </c>
      <c r="K48" s="606" t="s">
        <v>700</v>
      </c>
      <c r="L48" s="143"/>
      <c r="M48" s="121">
        <v>94</v>
      </c>
      <c r="N48" s="301" t="s">
        <v>522</v>
      </c>
      <c r="O48" s="144"/>
      <c r="P48" s="304" t="s">
        <v>369</v>
      </c>
      <c r="Q48" s="303" t="s">
        <v>699</v>
      </c>
      <c r="R48" s="371" t="s">
        <v>168</v>
      </c>
      <c r="S48" s="604" t="s">
        <v>700</v>
      </c>
      <c r="T48" s="371" t="s">
        <v>168</v>
      </c>
      <c r="U48" s="604" t="s">
        <v>700</v>
      </c>
      <c r="V48" s="371" t="s">
        <v>168</v>
      </c>
      <c r="W48" s="606" t="s">
        <v>700</v>
      </c>
    </row>
    <row r="49" spans="1:23" ht="15" customHeight="1" x14ac:dyDescent="0.15">
      <c r="A49" s="121">
        <v>36</v>
      </c>
      <c r="B49" s="301" t="s">
        <v>468</v>
      </c>
      <c r="C49" s="144"/>
      <c r="D49" s="304" t="s">
        <v>380</v>
      </c>
      <c r="E49" s="303" t="s">
        <v>699</v>
      </c>
      <c r="F49" s="371" t="s">
        <v>110</v>
      </c>
      <c r="G49" s="599" t="s">
        <v>700</v>
      </c>
      <c r="H49" s="371" t="s">
        <v>110</v>
      </c>
      <c r="I49" s="604" t="s">
        <v>700</v>
      </c>
      <c r="J49" s="371" t="s">
        <v>110</v>
      </c>
      <c r="K49" s="606" t="s">
        <v>700</v>
      </c>
      <c r="L49" s="143"/>
      <c r="M49" s="106">
        <v>95</v>
      </c>
      <c r="N49" s="301" t="s">
        <v>523</v>
      </c>
      <c r="O49" s="144"/>
      <c r="P49" s="304" t="s">
        <v>376</v>
      </c>
      <c r="Q49" s="303" t="s">
        <v>699</v>
      </c>
      <c r="R49" s="371" t="s">
        <v>169</v>
      </c>
      <c r="S49" s="604" t="s">
        <v>700</v>
      </c>
      <c r="T49" s="371" t="s">
        <v>169</v>
      </c>
      <c r="U49" s="604" t="s">
        <v>700</v>
      </c>
      <c r="V49" s="371" t="s">
        <v>169</v>
      </c>
      <c r="W49" s="606" t="s">
        <v>700</v>
      </c>
    </row>
    <row r="50" spans="1:23" ht="15" customHeight="1" x14ac:dyDescent="0.15">
      <c r="A50" s="106">
        <v>37</v>
      </c>
      <c r="B50" s="301" t="s">
        <v>469</v>
      </c>
      <c r="C50" s="144"/>
      <c r="D50" s="304" t="s">
        <v>367</v>
      </c>
      <c r="E50" s="303" t="s">
        <v>699</v>
      </c>
      <c r="F50" s="371" t="s">
        <v>661</v>
      </c>
      <c r="G50" s="599" t="s">
        <v>700</v>
      </c>
      <c r="H50" s="371" t="s">
        <v>661</v>
      </c>
      <c r="I50" s="604" t="s">
        <v>700</v>
      </c>
      <c r="J50" s="371" t="s">
        <v>661</v>
      </c>
      <c r="K50" s="606" t="s">
        <v>700</v>
      </c>
      <c r="L50" s="143"/>
      <c r="M50" s="106">
        <v>96</v>
      </c>
      <c r="N50" s="301" t="s">
        <v>524</v>
      </c>
      <c r="O50" s="144"/>
      <c r="P50" s="304" t="s">
        <v>373</v>
      </c>
      <c r="Q50" s="303" t="s">
        <v>699</v>
      </c>
      <c r="R50" s="371" t="s">
        <v>110</v>
      </c>
      <c r="S50" s="604" t="s">
        <v>700</v>
      </c>
      <c r="T50" s="371" t="s">
        <v>110</v>
      </c>
      <c r="U50" s="604" t="s">
        <v>700</v>
      </c>
      <c r="V50" s="371" t="s">
        <v>110</v>
      </c>
      <c r="W50" s="606" t="s">
        <v>700</v>
      </c>
    </row>
    <row r="51" spans="1:23" ht="15" customHeight="1" x14ac:dyDescent="0.15">
      <c r="A51" s="106">
        <v>38</v>
      </c>
      <c r="B51" s="301" t="s">
        <v>470</v>
      </c>
      <c r="C51" s="144"/>
      <c r="D51" s="302" t="s">
        <v>368</v>
      </c>
      <c r="E51" s="303" t="s">
        <v>699</v>
      </c>
      <c r="F51" s="371" t="s">
        <v>563</v>
      </c>
      <c r="G51" s="599" t="s">
        <v>700</v>
      </c>
      <c r="H51" s="371" t="s">
        <v>563</v>
      </c>
      <c r="I51" s="604" t="s">
        <v>700</v>
      </c>
      <c r="J51" s="371" t="s">
        <v>563</v>
      </c>
      <c r="K51" s="606" t="s">
        <v>700</v>
      </c>
      <c r="L51" s="143"/>
      <c r="M51" s="121">
        <v>97</v>
      </c>
      <c r="N51" s="301" t="s">
        <v>525</v>
      </c>
      <c r="O51" s="144"/>
      <c r="P51" s="304" t="s">
        <v>369</v>
      </c>
      <c r="Q51" s="303" t="s">
        <v>699</v>
      </c>
      <c r="R51" s="371" t="s">
        <v>169</v>
      </c>
      <c r="S51" s="604" t="s">
        <v>700</v>
      </c>
      <c r="T51" s="371" t="s">
        <v>169</v>
      </c>
      <c r="U51" s="604" t="s">
        <v>700</v>
      </c>
      <c r="V51" s="371" t="s">
        <v>169</v>
      </c>
      <c r="W51" s="606" t="s">
        <v>700</v>
      </c>
    </row>
    <row r="52" spans="1:23" ht="15" customHeight="1" x14ac:dyDescent="0.15">
      <c r="A52" s="121">
        <v>39</v>
      </c>
      <c r="B52" s="301" t="s">
        <v>471</v>
      </c>
      <c r="C52" s="144"/>
      <c r="D52" s="304" t="s">
        <v>369</v>
      </c>
      <c r="E52" s="303" t="s">
        <v>699</v>
      </c>
      <c r="F52" s="371" t="s">
        <v>171</v>
      </c>
      <c r="G52" s="599" t="s">
        <v>700</v>
      </c>
      <c r="H52" s="371" t="s">
        <v>171</v>
      </c>
      <c r="I52" s="604" t="s">
        <v>700</v>
      </c>
      <c r="J52" s="371" t="s">
        <v>171</v>
      </c>
      <c r="K52" s="606" t="s">
        <v>700</v>
      </c>
      <c r="L52" s="143"/>
      <c r="M52" s="106">
        <v>98</v>
      </c>
      <c r="N52" s="301" t="s">
        <v>526</v>
      </c>
      <c r="O52" s="144"/>
      <c r="P52" s="304" t="s">
        <v>367</v>
      </c>
      <c r="Q52" s="303" t="s">
        <v>699</v>
      </c>
      <c r="R52" s="371" t="s">
        <v>661</v>
      </c>
      <c r="S52" s="604" t="s">
        <v>700</v>
      </c>
      <c r="T52" s="371" t="s">
        <v>661</v>
      </c>
      <c r="U52" s="604" t="s">
        <v>700</v>
      </c>
      <c r="V52" s="371" t="s">
        <v>661</v>
      </c>
      <c r="W52" s="606" t="s">
        <v>700</v>
      </c>
    </row>
    <row r="53" spans="1:23" ht="15" customHeight="1" x14ac:dyDescent="0.15">
      <c r="A53" s="106">
        <v>40</v>
      </c>
      <c r="B53" s="301" t="s">
        <v>472</v>
      </c>
      <c r="C53" s="144"/>
      <c r="D53" s="304" t="s">
        <v>380</v>
      </c>
      <c r="E53" s="303" t="s">
        <v>699</v>
      </c>
      <c r="F53" s="371" t="s">
        <v>669</v>
      </c>
      <c r="G53" s="599" t="s">
        <v>700</v>
      </c>
      <c r="H53" s="371" t="s">
        <v>669</v>
      </c>
      <c r="I53" s="604" t="s">
        <v>700</v>
      </c>
      <c r="J53" s="371" t="s">
        <v>669</v>
      </c>
      <c r="K53" s="606" t="s">
        <v>700</v>
      </c>
      <c r="L53" s="143"/>
      <c r="M53" s="106">
        <v>99</v>
      </c>
      <c r="N53" s="301" t="s">
        <v>527</v>
      </c>
      <c r="O53" s="144"/>
      <c r="P53" s="304" t="s">
        <v>367</v>
      </c>
      <c r="Q53" s="303" t="s">
        <v>699</v>
      </c>
      <c r="R53" s="371" t="s">
        <v>660</v>
      </c>
      <c r="S53" s="604" t="s">
        <v>700</v>
      </c>
      <c r="T53" s="371" t="s">
        <v>660</v>
      </c>
      <c r="U53" s="604" t="s">
        <v>700</v>
      </c>
      <c r="V53" s="371" t="s">
        <v>660</v>
      </c>
      <c r="W53" s="606" t="s">
        <v>700</v>
      </c>
    </row>
    <row r="54" spans="1:23" ht="15" customHeight="1" x14ac:dyDescent="0.15">
      <c r="A54" s="106">
        <v>41</v>
      </c>
      <c r="B54" s="301" t="s">
        <v>473</v>
      </c>
      <c r="C54" s="144"/>
      <c r="D54" s="304" t="s">
        <v>375</v>
      </c>
      <c r="E54" s="303" t="s">
        <v>699</v>
      </c>
      <c r="F54" s="371" t="s">
        <v>563</v>
      </c>
      <c r="G54" s="599" t="s">
        <v>700</v>
      </c>
      <c r="H54" s="371" t="s">
        <v>563</v>
      </c>
      <c r="I54" s="604" t="s">
        <v>700</v>
      </c>
      <c r="J54" s="371" t="s">
        <v>563</v>
      </c>
      <c r="K54" s="606" t="s">
        <v>700</v>
      </c>
      <c r="L54" s="143"/>
      <c r="M54" s="121">
        <v>100</v>
      </c>
      <c r="N54" s="301" t="s">
        <v>528</v>
      </c>
      <c r="O54" s="144"/>
      <c r="P54" s="304" t="s">
        <v>367</v>
      </c>
      <c r="Q54" s="303" t="s">
        <v>699</v>
      </c>
      <c r="R54" s="371" t="s">
        <v>142</v>
      </c>
      <c r="S54" s="604" t="s">
        <v>700</v>
      </c>
      <c r="T54" s="371" t="s">
        <v>142</v>
      </c>
      <c r="U54" s="604" t="s">
        <v>700</v>
      </c>
      <c r="V54" s="371" t="s">
        <v>142</v>
      </c>
      <c r="W54" s="606" t="s">
        <v>700</v>
      </c>
    </row>
    <row r="55" spans="1:23" ht="30" customHeight="1" x14ac:dyDescent="0.15">
      <c r="A55" s="121">
        <v>42</v>
      </c>
      <c r="B55" s="301" t="s">
        <v>474</v>
      </c>
      <c r="C55" s="144"/>
      <c r="D55" s="304" t="s">
        <v>367</v>
      </c>
      <c r="E55" s="303" t="s">
        <v>699</v>
      </c>
      <c r="F55" s="371" t="s">
        <v>110</v>
      </c>
      <c r="G55" s="599" t="s">
        <v>700</v>
      </c>
      <c r="H55" s="371" t="s">
        <v>110</v>
      </c>
      <c r="I55" s="604" t="s">
        <v>700</v>
      </c>
      <c r="J55" s="371" t="s">
        <v>110</v>
      </c>
      <c r="K55" s="606" t="s">
        <v>700</v>
      </c>
      <c r="L55" s="143"/>
      <c r="M55" s="106">
        <v>101</v>
      </c>
      <c r="N55" s="301" t="s">
        <v>529</v>
      </c>
      <c r="O55" s="144"/>
      <c r="P55" s="302" t="s">
        <v>379</v>
      </c>
      <c r="Q55" s="303" t="s">
        <v>699</v>
      </c>
      <c r="R55" s="371" t="s">
        <v>668</v>
      </c>
      <c r="S55" s="604" t="s">
        <v>700</v>
      </c>
      <c r="T55" s="371" t="s">
        <v>668</v>
      </c>
      <c r="U55" s="604" t="s">
        <v>700</v>
      </c>
      <c r="V55" s="371" t="s">
        <v>668</v>
      </c>
      <c r="W55" s="606" t="s">
        <v>700</v>
      </c>
    </row>
    <row r="56" spans="1:23" ht="15" customHeight="1" x14ac:dyDescent="0.15">
      <c r="A56" s="106">
        <v>43</v>
      </c>
      <c r="B56" s="301" t="s">
        <v>475</v>
      </c>
      <c r="C56" s="144"/>
      <c r="D56" s="304" t="s">
        <v>367</v>
      </c>
      <c r="E56" s="303" t="s">
        <v>699</v>
      </c>
      <c r="F56" s="371" t="s">
        <v>661</v>
      </c>
      <c r="G56" s="599" t="s">
        <v>700</v>
      </c>
      <c r="H56" s="371" t="s">
        <v>661</v>
      </c>
      <c r="I56" s="604" t="s">
        <v>700</v>
      </c>
      <c r="J56" s="371" t="s">
        <v>661</v>
      </c>
      <c r="K56" s="606" t="s">
        <v>700</v>
      </c>
      <c r="L56" s="143"/>
      <c r="M56" s="106">
        <v>102</v>
      </c>
      <c r="N56" s="301" t="s">
        <v>530</v>
      </c>
      <c r="O56" s="144"/>
      <c r="P56" s="302" t="s">
        <v>369</v>
      </c>
      <c r="Q56" s="303" t="s">
        <v>699</v>
      </c>
      <c r="R56" s="371" t="s">
        <v>110</v>
      </c>
      <c r="S56" s="604" t="s">
        <v>700</v>
      </c>
      <c r="T56" s="371" t="s">
        <v>110</v>
      </c>
      <c r="U56" s="604" t="s">
        <v>700</v>
      </c>
      <c r="V56" s="371" t="s">
        <v>110</v>
      </c>
      <c r="W56" s="606" t="s">
        <v>700</v>
      </c>
    </row>
    <row r="57" spans="1:23" ht="15" customHeight="1" x14ac:dyDescent="0.15">
      <c r="A57" s="106">
        <v>44</v>
      </c>
      <c r="B57" s="301" t="s">
        <v>476</v>
      </c>
      <c r="C57" s="144"/>
      <c r="D57" s="304" t="s">
        <v>368</v>
      </c>
      <c r="E57" s="303" t="s">
        <v>699</v>
      </c>
      <c r="F57" s="371" t="s">
        <v>666</v>
      </c>
      <c r="G57" s="599" t="s">
        <v>700</v>
      </c>
      <c r="H57" s="371" t="s">
        <v>666</v>
      </c>
      <c r="I57" s="604" t="s">
        <v>700</v>
      </c>
      <c r="J57" s="371" t="s">
        <v>666</v>
      </c>
      <c r="K57" s="606" t="s">
        <v>700</v>
      </c>
      <c r="L57" s="143"/>
      <c r="M57" s="121">
        <v>103</v>
      </c>
      <c r="N57" s="301" t="s">
        <v>531</v>
      </c>
      <c r="O57" s="144"/>
      <c r="P57" s="304" t="s">
        <v>367</v>
      </c>
      <c r="Q57" s="303" t="s">
        <v>699</v>
      </c>
      <c r="R57" s="371" t="s">
        <v>661</v>
      </c>
      <c r="S57" s="604" t="s">
        <v>700</v>
      </c>
      <c r="T57" s="371" t="s">
        <v>661</v>
      </c>
      <c r="U57" s="604" t="s">
        <v>700</v>
      </c>
      <c r="V57" s="371" t="s">
        <v>661</v>
      </c>
      <c r="W57" s="606" t="s">
        <v>700</v>
      </c>
    </row>
    <row r="58" spans="1:23" ht="15" customHeight="1" x14ac:dyDescent="0.15">
      <c r="A58" s="121">
        <v>45</v>
      </c>
      <c r="B58" s="301" t="s">
        <v>477</v>
      </c>
      <c r="C58" s="144"/>
      <c r="D58" s="304" t="s">
        <v>367</v>
      </c>
      <c r="E58" s="303" t="s">
        <v>699</v>
      </c>
      <c r="F58" s="371" t="s">
        <v>661</v>
      </c>
      <c r="G58" s="599" t="s">
        <v>700</v>
      </c>
      <c r="H58" s="371" t="s">
        <v>661</v>
      </c>
      <c r="I58" s="604" t="s">
        <v>700</v>
      </c>
      <c r="J58" s="371" t="s">
        <v>661</v>
      </c>
      <c r="K58" s="606" t="s">
        <v>700</v>
      </c>
      <c r="L58" s="143"/>
      <c r="M58" s="106">
        <v>104</v>
      </c>
      <c r="N58" s="301" t="s">
        <v>532</v>
      </c>
      <c r="O58" s="144"/>
      <c r="P58" s="304" t="s">
        <v>380</v>
      </c>
      <c r="Q58" s="303" t="s">
        <v>699</v>
      </c>
      <c r="R58" s="371" t="s">
        <v>673</v>
      </c>
      <c r="S58" s="604" t="s">
        <v>700</v>
      </c>
      <c r="T58" s="371" t="s">
        <v>673</v>
      </c>
      <c r="U58" s="604" t="s">
        <v>700</v>
      </c>
      <c r="V58" s="371" t="s">
        <v>673</v>
      </c>
      <c r="W58" s="606" t="s">
        <v>700</v>
      </c>
    </row>
    <row r="59" spans="1:23" ht="15" customHeight="1" x14ac:dyDescent="0.15">
      <c r="A59" s="106">
        <v>46</v>
      </c>
      <c r="B59" s="301" t="s">
        <v>478</v>
      </c>
      <c r="C59" s="144"/>
      <c r="D59" s="304" t="s">
        <v>368</v>
      </c>
      <c r="E59" s="303" t="s">
        <v>699</v>
      </c>
      <c r="F59" s="371" t="s">
        <v>660</v>
      </c>
      <c r="G59" s="599" t="s">
        <v>700</v>
      </c>
      <c r="H59" s="371" t="s">
        <v>660</v>
      </c>
      <c r="I59" s="604" t="s">
        <v>700</v>
      </c>
      <c r="J59" s="371" t="s">
        <v>660</v>
      </c>
      <c r="K59" s="606" t="s">
        <v>700</v>
      </c>
      <c r="L59" s="143"/>
      <c r="M59" s="106">
        <v>105</v>
      </c>
      <c r="N59" s="301" t="s">
        <v>533</v>
      </c>
      <c r="O59" s="144"/>
      <c r="P59" s="304" t="s">
        <v>375</v>
      </c>
      <c r="Q59" s="303" t="s">
        <v>699</v>
      </c>
      <c r="R59" s="371" t="s">
        <v>111</v>
      </c>
      <c r="S59" s="604" t="s">
        <v>700</v>
      </c>
      <c r="T59" s="371" t="s">
        <v>111</v>
      </c>
      <c r="U59" s="604" t="s">
        <v>700</v>
      </c>
      <c r="V59" s="371" t="s">
        <v>111</v>
      </c>
      <c r="W59" s="606" t="s">
        <v>700</v>
      </c>
    </row>
    <row r="60" spans="1:23" ht="30" customHeight="1" x14ac:dyDescent="0.15">
      <c r="A60" s="106">
        <v>47</v>
      </c>
      <c r="B60" s="301" t="s">
        <v>382</v>
      </c>
      <c r="C60" s="144"/>
      <c r="D60" s="304" t="s">
        <v>371</v>
      </c>
      <c r="E60" s="303" t="s">
        <v>699</v>
      </c>
      <c r="F60" s="455" t="s">
        <v>111</v>
      </c>
      <c r="G60" s="599" t="s">
        <v>700</v>
      </c>
      <c r="H60" s="371" t="s">
        <v>111</v>
      </c>
      <c r="I60" s="604" t="s">
        <v>700</v>
      </c>
      <c r="J60" s="371" t="s">
        <v>111</v>
      </c>
      <c r="K60" s="606" t="s">
        <v>700</v>
      </c>
      <c r="L60" s="143"/>
      <c r="M60" s="121">
        <v>106</v>
      </c>
      <c r="N60" s="301" t="s">
        <v>534</v>
      </c>
      <c r="O60" s="144"/>
      <c r="P60" s="304" t="s">
        <v>368</v>
      </c>
      <c r="Q60" s="303" t="s">
        <v>699</v>
      </c>
      <c r="R60" s="371" t="s">
        <v>171</v>
      </c>
      <c r="S60" s="604" t="s">
        <v>700</v>
      </c>
      <c r="T60" s="371" t="s">
        <v>171</v>
      </c>
      <c r="U60" s="604" t="s">
        <v>700</v>
      </c>
      <c r="V60" s="371" t="s">
        <v>171</v>
      </c>
      <c r="W60" s="606" t="s">
        <v>700</v>
      </c>
    </row>
    <row r="61" spans="1:23" ht="15" customHeight="1" x14ac:dyDescent="0.15">
      <c r="A61" s="121">
        <v>48</v>
      </c>
      <c r="B61" s="301" t="s">
        <v>479</v>
      </c>
      <c r="C61" s="144"/>
      <c r="D61" s="304" t="s">
        <v>367</v>
      </c>
      <c r="E61" s="303" t="s">
        <v>699</v>
      </c>
      <c r="F61" s="371" t="s">
        <v>666</v>
      </c>
      <c r="G61" s="599" t="s">
        <v>700</v>
      </c>
      <c r="H61" s="371" t="s">
        <v>666</v>
      </c>
      <c r="I61" s="604" t="s">
        <v>700</v>
      </c>
      <c r="J61" s="371" t="s">
        <v>666</v>
      </c>
      <c r="K61" s="606" t="s">
        <v>700</v>
      </c>
      <c r="L61" s="143"/>
      <c r="M61" s="106">
        <v>107</v>
      </c>
      <c r="N61" s="301" t="s">
        <v>535</v>
      </c>
      <c r="O61" s="144"/>
      <c r="P61" s="304" t="s">
        <v>367</v>
      </c>
      <c r="Q61" s="303" t="s">
        <v>699</v>
      </c>
      <c r="R61" s="371" t="s">
        <v>111</v>
      </c>
      <c r="S61" s="604" t="s">
        <v>700</v>
      </c>
      <c r="T61" s="371" t="s">
        <v>111</v>
      </c>
      <c r="U61" s="604" t="s">
        <v>700</v>
      </c>
      <c r="V61" s="371" t="s">
        <v>111</v>
      </c>
      <c r="W61" s="606" t="s">
        <v>700</v>
      </c>
    </row>
    <row r="62" spans="1:23" ht="15" customHeight="1" x14ac:dyDescent="0.15">
      <c r="A62" s="106">
        <v>49</v>
      </c>
      <c r="B62" s="301" t="s">
        <v>480</v>
      </c>
      <c r="C62" s="144"/>
      <c r="D62" s="304" t="s">
        <v>380</v>
      </c>
      <c r="E62" s="303" t="s">
        <v>699</v>
      </c>
      <c r="F62" s="371" t="s">
        <v>670</v>
      </c>
      <c r="G62" s="599" t="s">
        <v>700</v>
      </c>
      <c r="H62" s="371" t="s">
        <v>670</v>
      </c>
      <c r="I62" s="604" t="s">
        <v>700</v>
      </c>
      <c r="J62" s="371" t="s">
        <v>670</v>
      </c>
      <c r="K62" s="606" t="s">
        <v>700</v>
      </c>
      <c r="L62" s="143"/>
      <c r="M62" s="106">
        <v>108</v>
      </c>
      <c r="N62" s="301" t="s">
        <v>536</v>
      </c>
      <c r="O62" s="144"/>
      <c r="P62" s="304" t="s">
        <v>368</v>
      </c>
      <c r="Q62" s="303" t="s">
        <v>699</v>
      </c>
      <c r="R62" s="371" t="s">
        <v>168</v>
      </c>
      <c r="S62" s="604" t="s">
        <v>700</v>
      </c>
      <c r="T62" s="371" t="s">
        <v>168</v>
      </c>
      <c r="U62" s="604" t="s">
        <v>700</v>
      </c>
      <c r="V62" s="371" t="s">
        <v>168</v>
      </c>
      <c r="W62" s="606" t="s">
        <v>700</v>
      </c>
    </row>
    <row r="63" spans="1:23" ht="15" customHeight="1" x14ac:dyDescent="0.15">
      <c r="A63" s="106">
        <v>50</v>
      </c>
      <c r="B63" s="301" t="s">
        <v>481</v>
      </c>
      <c r="C63" s="144"/>
      <c r="D63" s="304" t="s">
        <v>367</v>
      </c>
      <c r="E63" s="303" t="s">
        <v>699</v>
      </c>
      <c r="F63" s="371" t="s">
        <v>563</v>
      </c>
      <c r="G63" s="599" t="s">
        <v>700</v>
      </c>
      <c r="H63" s="371" t="s">
        <v>563</v>
      </c>
      <c r="I63" s="604" t="s">
        <v>700</v>
      </c>
      <c r="J63" s="371" t="s">
        <v>563</v>
      </c>
      <c r="K63" s="606" t="s">
        <v>700</v>
      </c>
      <c r="L63" s="143"/>
      <c r="M63" s="121">
        <v>109</v>
      </c>
      <c r="N63" s="301" t="s">
        <v>537</v>
      </c>
      <c r="O63" s="144"/>
      <c r="P63" s="304" t="s">
        <v>369</v>
      </c>
      <c r="Q63" s="303" t="s">
        <v>699</v>
      </c>
      <c r="R63" s="371" t="s">
        <v>611</v>
      </c>
      <c r="S63" s="604" t="s">
        <v>700</v>
      </c>
      <c r="T63" s="371" t="s">
        <v>611</v>
      </c>
      <c r="U63" s="604" t="s">
        <v>700</v>
      </c>
      <c r="V63" s="371" t="s">
        <v>611</v>
      </c>
      <c r="W63" s="606" t="s">
        <v>700</v>
      </c>
    </row>
    <row r="64" spans="1:23" ht="15" customHeight="1" x14ac:dyDescent="0.15">
      <c r="A64" s="121">
        <v>51</v>
      </c>
      <c r="B64" s="301" t="s">
        <v>482</v>
      </c>
      <c r="C64" s="144"/>
      <c r="D64" s="304" t="s">
        <v>367</v>
      </c>
      <c r="E64" s="303" t="s">
        <v>699</v>
      </c>
      <c r="F64" s="371" t="s">
        <v>110</v>
      </c>
      <c r="G64" s="599" t="s">
        <v>700</v>
      </c>
      <c r="H64" s="371" t="s">
        <v>110</v>
      </c>
      <c r="I64" s="604" t="s">
        <v>700</v>
      </c>
      <c r="J64" s="371" t="s">
        <v>110</v>
      </c>
      <c r="K64" s="606" t="s">
        <v>700</v>
      </c>
      <c r="L64" s="143"/>
      <c r="M64" s="106">
        <v>110</v>
      </c>
      <c r="N64" s="301" t="s">
        <v>538</v>
      </c>
      <c r="O64" s="144"/>
      <c r="P64" s="304" t="s">
        <v>368</v>
      </c>
      <c r="Q64" s="303" t="s">
        <v>699</v>
      </c>
      <c r="R64" s="371" t="s">
        <v>660</v>
      </c>
      <c r="S64" s="604" t="s">
        <v>700</v>
      </c>
      <c r="T64" s="371" t="s">
        <v>660</v>
      </c>
      <c r="U64" s="604" t="s">
        <v>700</v>
      </c>
      <c r="V64" s="371" t="s">
        <v>660</v>
      </c>
      <c r="W64" s="606" t="s">
        <v>700</v>
      </c>
    </row>
    <row r="65" spans="1:23" ht="15" customHeight="1" x14ac:dyDescent="0.15">
      <c r="A65" s="106">
        <v>52</v>
      </c>
      <c r="B65" s="301" t="s">
        <v>483</v>
      </c>
      <c r="C65" s="144"/>
      <c r="D65" s="304" t="s">
        <v>368</v>
      </c>
      <c r="E65" s="303" t="s">
        <v>699</v>
      </c>
      <c r="F65" s="371" t="s">
        <v>171</v>
      </c>
      <c r="G65" s="599" t="s">
        <v>700</v>
      </c>
      <c r="H65" s="371" t="s">
        <v>171</v>
      </c>
      <c r="I65" s="604" t="s">
        <v>700</v>
      </c>
      <c r="J65" s="371" t="s">
        <v>171</v>
      </c>
      <c r="K65" s="606" t="s">
        <v>700</v>
      </c>
      <c r="L65" s="143"/>
      <c r="M65" s="106">
        <v>111</v>
      </c>
      <c r="N65" s="301" t="s">
        <v>539</v>
      </c>
      <c r="O65" s="144"/>
      <c r="P65" s="304" t="s">
        <v>371</v>
      </c>
      <c r="Q65" s="303" t="s">
        <v>699</v>
      </c>
      <c r="R65" s="371" t="s">
        <v>610</v>
      </c>
      <c r="S65" s="604" t="s">
        <v>700</v>
      </c>
      <c r="T65" s="371" t="s">
        <v>610</v>
      </c>
      <c r="U65" s="604" t="s">
        <v>700</v>
      </c>
      <c r="V65" s="371" t="s">
        <v>610</v>
      </c>
      <c r="W65" s="606" t="s">
        <v>700</v>
      </c>
    </row>
    <row r="66" spans="1:23" ht="15" customHeight="1" x14ac:dyDescent="0.15">
      <c r="A66" s="106">
        <v>53</v>
      </c>
      <c r="B66" s="301" t="s">
        <v>484</v>
      </c>
      <c r="C66" s="144"/>
      <c r="D66" s="304" t="s">
        <v>367</v>
      </c>
      <c r="E66" s="303" t="s">
        <v>699</v>
      </c>
      <c r="F66" s="371" t="s">
        <v>168</v>
      </c>
      <c r="G66" s="599" t="s">
        <v>700</v>
      </c>
      <c r="H66" s="371" t="s">
        <v>168</v>
      </c>
      <c r="I66" s="604" t="s">
        <v>700</v>
      </c>
      <c r="J66" s="371" t="s">
        <v>168</v>
      </c>
      <c r="K66" s="606" t="s">
        <v>700</v>
      </c>
      <c r="L66" s="147"/>
      <c r="M66" s="121">
        <v>112</v>
      </c>
      <c r="N66" s="301" t="s">
        <v>540</v>
      </c>
      <c r="O66" s="144"/>
      <c r="P66" s="304" t="s">
        <v>380</v>
      </c>
      <c r="Q66" s="303" t="s">
        <v>699</v>
      </c>
      <c r="R66" s="371" t="s">
        <v>168</v>
      </c>
      <c r="S66" s="604" t="s">
        <v>700</v>
      </c>
      <c r="T66" s="371" t="s">
        <v>168</v>
      </c>
      <c r="U66" s="604" t="s">
        <v>700</v>
      </c>
      <c r="V66" s="371" t="s">
        <v>168</v>
      </c>
      <c r="W66" s="606" t="s">
        <v>700</v>
      </c>
    </row>
    <row r="67" spans="1:23" ht="15" customHeight="1" x14ac:dyDescent="0.15">
      <c r="A67" s="121">
        <v>54</v>
      </c>
      <c r="B67" s="301" t="s">
        <v>485</v>
      </c>
      <c r="C67" s="144"/>
      <c r="D67" s="304" t="s">
        <v>369</v>
      </c>
      <c r="E67" s="303" t="s">
        <v>699</v>
      </c>
      <c r="F67" s="546" t="s">
        <v>563</v>
      </c>
      <c r="G67" s="600" t="s">
        <v>700</v>
      </c>
      <c r="H67" s="371" t="s">
        <v>563</v>
      </c>
      <c r="I67" s="604" t="s">
        <v>700</v>
      </c>
      <c r="J67" s="371" t="s">
        <v>563</v>
      </c>
      <c r="K67" s="606" t="s">
        <v>700</v>
      </c>
      <c r="L67" s="147"/>
      <c r="M67" s="106">
        <v>113</v>
      </c>
      <c r="N67" s="301" t="s">
        <v>541</v>
      </c>
      <c r="O67" s="144"/>
      <c r="P67" s="304" t="s">
        <v>367</v>
      </c>
      <c r="Q67" s="303" t="s">
        <v>699</v>
      </c>
      <c r="R67" s="371" t="s">
        <v>110</v>
      </c>
      <c r="S67" s="604" t="s">
        <v>700</v>
      </c>
      <c r="T67" s="371" t="s">
        <v>110</v>
      </c>
      <c r="U67" s="604" t="s">
        <v>700</v>
      </c>
      <c r="V67" s="371" t="s">
        <v>110</v>
      </c>
      <c r="W67" s="606" t="s">
        <v>700</v>
      </c>
    </row>
    <row r="68" spans="1:23" ht="30" customHeight="1" x14ac:dyDescent="0.15">
      <c r="A68" s="106">
        <v>55</v>
      </c>
      <c r="B68" s="301" t="s">
        <v>486</v>
      </c>
      <c r="C68" s="144"/>
      <c r="D68" s="302" t="s">
        <v>377</v>
      </c>
      <c r="E68" s="303" t="s">
        <v>699</v>
      </c>
      <c r="F68" s="371" t="s">
        <v>194</v>
      </c>
      <c r="G68" s="599" t="s">
        <v>700</v>
      </c>
      <c r="H68" s="371" t="s">
        <v>194</v>
      </c>
      <c r="I68" s="604" t="s">
        <v>700</v>
      </c>
      <c r="J68" s="371" t="s">
        <v>194</v>
      </c>
      <c r="K68" s="606" t="s">
        <v>700</v>
      </c>
      <c r="M68" s="106">
        <v>114</v>
      </c>
      <c r="N68" s="301" t="s">
        <v>542</v>
      </c>
      <c r="O68" s="144"/>
      <c r="P68" s="304" t="s">
        <v>369</v>
      </c>
      <c r="Q68" s="303" t="s">
        <v>699</v>
      </c>
      <c r="R68" s="371" t="s">
        <v>169</v>
      </c>
      <c r="S68" s="604" t="s">
        <v>700</v>
      </c>
      <c r="T68" s="371" t="s">
        <v>169</v>
      </c>
      <c r="U68" s="604" t="s">
        <v>700</v>
      </c>
      <c r="V68" s="371" t="s">
        <v>169</v>
      </c>
      <c r="W68" s="606" t="s">
        <v>700</v>
      </c>
    </row>
    <row r="69" spans="1:23" ht="30" customHeight="1" thickBot="1" x14ac:dyDescent="0.2">
      <c r="A69" s="106">
        <v>56</v>
      </c>
      <c r="B69" s="953" t="s">
        <v>433</v>
      </c>
      <c r="C69" s="954"/>
      <c r="D69" s="304" t="s">
        <v>381</v>
      </c>
      <c r="E69" s="303" t="s">
        <v>699</v>
      </c>
      <c r="F69" s="371" t="s">
        <v>661</v>
      </c>
      <c r="G69" s="599" t="s">
        <v>700</v>
      </c>
      <c r="H69" s="371" t="s">
        <v>661</v>
      </c>
      <c r="I69" s="604" t="s">
        <v>700</v>
      </c>
      <c r="J69" s="371" t="s">
        <v>661</v>
      </c>
      <c r="K69" s="606" t="s">
        <v>700</v>
      </c>
      <c r="M69" s="121">
        <v>115</v>
      </c>
      <c r="N69" s="301" t="s">
        <v>543</v>
      </c>
      <c r="O69" s="144"/>
      <c r="P69" s="304" t="s">
        <v>367</v>
      </c>
      <c r="Q69" s="303" t="s">
        <v>699</v>
      </c>
      <c r="R69" s="371" t="s">
        <v>111</v>
      </c>
      <c r="S69" s="604" t="s">
        <v>700</v>
      </c>
      <c r="T69" s="371" t="s">
        <v>111</v>
      </c>
      <c r="U69" s="604" t="s">
        <v>700</v>
      </c>
      <c r="V69" s="371" t="s">
        <v>111</v>
      </c>
      <c r="W69" s="606" t="s">
        <v>700</v>
      </c>
    </row>
    <row r="70" spans="1:23" ht="15" customHeight="1" thickBot="1" x14ac:dyDescent="0.2">
      <c r="A70" s="121">
        <v>57</v>
      </c>
      <c r="B70" s="301" t="s">
        <v>487</v>
      </c>
      <c r="C70" s="144"/>
      <c r="D70" s="304" t="s">
        <v>371</v>
      </c>
      <c r="E70" s="303" t="s">
        <v>699</v>
      </c>
      <c r="F70" s="546" t="s">
        <v>661</v>
      </c>
      <c r="G70" s="600" t="s">
        <v>700</v>
      </c>
      <c r="H70" s="371" t="s">
        <v>661</v>
      </c>
      <c r="I70" s="604" t="s">
        <v>700</v>
      </c>
      <c r="J70" s="371" t="s">
        <v>661</v>
      </c>
      <c r="K70" s="606" t="s">
        <v>700</v>
      </c>
      <c r="M70" s="955" t="s">
        <v>556</v>
      </c>
      <c r="N70" s="956"/>
      <c r="O70" s="956"/>
      <c r="P70" s="956"/>
      <c r="Q70" s="957"/>
      <c r="R70" s="365"/>
      <c r="S70" s="609" t="s">
        <v>700</v>
      </c>
      <c r="T70" s="365"/>
      <c r="U70" s="609" t="s">
        <v>700</v>
      </c>
      <c r="V70" s="154"/>
      <c r="W70" s="610" t="s">
        <v>700</v>
      </c>
    </row>
    <row r="71" spans="1:23" ht="15" customHeight="1" thickBot="1" x14ac:dyDescent="0.2">
      <c r="A71" s="106">
        <v>58</v>
      </c>
      <c r="B71" s="305" t="s">
        <v>488</v>
      </c>
      <c r="C71" s="146"/>
      <c r="D71" s="306" t="s">
        <v>369</v>
      </c>
      <c r="E71" s="303" t="s">
        <v>699</v>
      </c>
      <c r="F71" s="370" t="s">
        <v>110</v>
      </c>
      <c r="G71" s="601" t="s">
        <v>700</v>
      </c>
      <c r="H71" s="370" t="s">
        <v>110</v>
      </c>
      <c r="I71" s="601" t="s">
        <v>700</v>
      </c>
      <c r="J71" s="370" t="s">
        <v>110</v>
      </c>
      <c r="K71" s="607" t="s">
        <v>700</v>
      </c>
      <c r="M71" s="950" t="s">
        <v>383</v>
      </c>
      <c r="N71" s="951"/>
      <c r="O71" s="951"/>
      <c r="P71" s="951"/>
      <c r="Q71" s="952"/>
      <c r="R71" s="944">
        <v>2</v>
      </c>
      <c r="S71" s="944"/>
      <c r="T71" s="944">
        <v>2</v>
      </c>
      <c r="U71" s="944"/>
      <c r="V71" s="939">
        <v>2</v>
      </c>
      <c r="W71" s="940"/>
    </row>
    <row r="72" spans="1:23" ht="15" customHeight="1" thickBot="1" x14ac:dyDescent="0.2">
      <c r="A72" s="148">
        <v>59</v>
      </c>
      <c r="B72" s="310" t="s">
        <v>489</v>
      </c>
      <c r="C72" s="149"/>
      <c r="D72" s="442" t="s">
        <v>368</v>
      </c>
      <c r="E72" s="311" t="s">
        <v>96</v>
      </c>
      <c r="F72" s="372" t="s">
        <v>659</v>
      </c>
      <c r="G72" s="602" t="s">
        <v>700</v>
      </c>
      <c r="H72" s="372" t="s">
        <v>659</v>
      </c>
      <c r="I72" s="602" t="s">
        <v>700</v>
      </c>
      <c r="J72" s="372" t="s">
        <v>659</v>
      </c>
      <c r="K72" s="608" t="s">
        <v>700</v>
      </c>
    </row>
    <row r="73" spans="1:23" ht="15" customHeight="1" x14ac:dyDescent="0.15">
      <c r="B73" s="312" t="s">
        <v>402</v>
      </c>
      <c r="C73" s="131"/>
      <c r="D73" s="313"/>
      <c r="E73" s="314"/>
      <c r="F73" s="151"/>
      <c r="G73" s="152"/>
      <c r="H73" s="151"/>
      <c r="I73" s="152"/>
      <c r="J73" s="151"/>
      <c r="K73" s="152"/>
    </row>
    <row r="74" spans="1:23" ht="15" customHeight="1" x14ac:dyDescent="0.15">
      <c r="B74" s="128"/>
      <c r="D74" s="98"/>
      <c r="E74" s="98"/>
      <c r="F74" s="151"/>
      <c r="G74" s="151"/>
      <c r="H74" s="151"/>
      <c r="I74" s="151"/>
      <c r="J74" s="151"/>
      <c r="K74" s="151"/>
    </row>
    <row r="75" spans="1:23" ht="10.5" x14ac:dyDescent="0.15"/>
    <row r="76" spans="1:23" ht="10.5" x14ac:dyDescent="0.15"/>
    <row r="77" spans="1:23" ht="10.5" x14ac:dyDescent="0.15"/>
    <row r="78" spans="1:23" ht="10.5" x14ac:dyDescent="0.15">
      <c r="S78" s="89"/>
    </row>
  </sheetData>
  <mergeCells count="67">
    <mergeCell ref="Q12:Q13"/>
    <mergeCell ref="H11:I11"/>
    <mergeCell ref="V10:W10"/>
    <mergeCell ref="V11:W11"/>
    <mergeCell ref="R10:S10"/>
    <mergeCell ref="M12:O12"/>
    <mergeCell ref="O11:Q11"/>
    <mergeCell ref="C10:E10"/>
    <mergeCell ref="F10:G10"/>
    <mergeCell ref="H10:I10"/>
    <mergeCell ref="J10:K10"/>
    <mergeCell ref="E12:E13"/>
    <mergeCell ref="A12:C12"/>
    <mergeCell ref="D12:D13"/>
    <mergeCell ref="B13:C13"/>
    <mergeCell ref="C11:E11"/>
    <mergeCell ref="F11:G11"/>
    <mergeCell ref="M71:Q71"/>
    <mergeCell ref="R71:S71"/>
    <mergeCell ref="T71:U71"/>
    <mergeCell ref="B69:C69"/>
    <mergeCell ref="M70:Q70"/>
    <mergeCell ref="J9:K9"/>
    <mergeCell ref="O9:Q9"/>
    <mergeCell ref="T9:U9"/>
    <mergeCell ref="V71:W71"/>
    <mergeCell ref="T10:U10"/>
    <mergeCell ref="P12:P13"/>
    <mergeCell ref="N13:O13"/>
    <mergeCell ref="R9:S9"/>
    <mergeCell ref="V9:W9"/>
    <mergeCell ref="M6:N11"/>
    <mergeCell ref="R11:S11"/>
    <mergeCell ref="T11:U11"/>
    <mergeCell ref="T8:U8"/>
    <mergeCell ref="T7:U7"/>
    <mergeCell ref="V7:W7"/>
    <mergeCell ref="O10:Q10"/>
    <mergeCell ref="R8:S8"/>
    <mergeCell ref="H8:I8"/>
    <mergeCell ref="V8:W8"/>
    <mergeCell ref="O6:Q6"/>
    <mergeCell ref="R6:S6"/>
    <mergeCell ref="T6:U6"/>
    <mergeCell ref="V6:W6"/>
    <mergeCell ref="R7:S7"/>
    <mergeCell ref="O7:Q7"/>
    <mergeCell ref="J8:K8"/>
    <mergeCell ref="O8:Q8"/>
    <mergeCell ref="H7:I7"/>
    <mergeCell ref="J7:K7"/>
    <mergeCell ref="F3:K3"/>
    <mergeCell ref="A4:B4"/>
    <mergeCell ref="F4:K4"/>
    <mergeCell ref="A6:B11"/>
    <mergeCell ref="C6:E6"/>
    <mergeCell ref="F6:G6"/>
    <mergeCell ref="H6:I6"/>
    <mergeCell ref="J6:K6"/>
    <mergeCell ref="C9:E9"/>
    <mergeCell ref="F9:G9"/>
    <mergeCell ref="H9:I9"/>
    <mergeCell ref="C7:E7"/>
    <mergeCell ref="C8:E8"/>
    <mergeCell ref="F7:G7"/>
    <mergeCell ref="F8:G8"/>
    <mergeCell ref="J11:K11"/>
  </mergeCells>
  <phoneticPr fontId="2"/>
  <pageMargins left="1.1023622047244095" right="0.6692913385826772" top="0.62992125984251968" bottom="0.23622047244094491" header="0.31496062992125984" footer="0.31496062992125984"/>
  <pageSetup paperSize="9" scale="67" fitToWidth="2" orientation="portrait" r:id="rId1"/>
  <headerFooter alignWithMargins="0"/>
  <colBreaks count="1" manualBreakCount="1">
    <brk id="12" max="7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L41"/>
  <sheetViews>
    <sheetView zoomScale="90" zoomScaleNormal="90" workbookViewId="0">
      <pane xSplit="4" ySplit="12" topLeftCell="E27" activePane="bottomRight" state="frozen"/>
      <selection activeCell="V72" sqref="V72:W72"/>
      <selection pane="topRight" activeCell="V72" sqref="V72:W72"/>
      <selection pane="bottomLeft" activeCell="V72" sqref="V72:W72"/>
      <selection pane="bottomRight" activeCell="N1" sqref="N1:S1048576"/>
    </sheetView>
  </sheetViews>
  <sheetFormatPr defaultRowHeight="13.5" x14ac:dyDescent="0.15"/>
  <cols>
    <col min="1" max="1" width="3.125" style="1" customWidth="1"/>
    <col min="2" max="2" width="8.875" style="1" customWidth="1"/>
    <col min="3" max="3" width="15.5" style="1" customWidth="1"/>
    <col min="4" max="4" width="12.125" style="1" customWidth="1"/>
    <col min="5" max="11" width="9" style="1" customWidth="1"/>
    <col min="12" max="12" width="13.5" style="2" customWidth="1"/>
  </cols>
  <sheetData>
    <row r="1" spans="1:12" ht="14.25" x14ac:dyDescent="0.15">
      <c r="B1" s="85" t="str">
        <f>'1 羽黒川'!$B$1</f>
        <v>　　　　　　　　　　　　定　期　水　質　検　査　結　果（令和５年度）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4.25" thickBot="1" x14ac:dyDescent="0.2">
      <c r="B2" s="3" t="s">
        <v>0</v>
      </c>
    </row>
    <row r="3" spans="1:12" ht="14.25" thickBot="1" x14ac:dyDescent="0.2">
      <c r="A3" s="2"/>
      <c r="B3" s="4"/>
      <c r="C3" s="47"/>
      <c r="D3" s="2"/>
      <c r="E3" s="395" t="s">
        <v>1</v>
      </c>
      <c r="F3" s="813" t="s">
        <v>2</v>
      </c>
      <c r="G3" s="813"/>
      <c r="H3" s="814"/>
      <c r="I3" s="2"/>
      <c r="J3" s="2"/>
      <c r="K3" s="2"/>
    </row>
    <row r="4" spans="1:12" ht="15" thickBot="1" x14ac:dyDescent="0.2">
      <c r="A4" s="815" t="s">
        <v>3</v>
      </c>
      <c r="B4" s="813"/>
      <c r="C4" s="394" t="s">
        <v>172</v>
      </c>
      <c r="D4" s="2"/>
      <c r="E4" s="7">
        <v>9</v>
      </c>
      <c r="F4" s="971" t="s">
        <v>428</v>
      </c>
      <c r="G4" s="971"/>
      <c r="H4" s="972"/>
      <c r="I4" s="2"/>
      <c r="J4" s="2"/>
      <c r="K4" s="2"/>
    </row>
    <row r="5" spans="1:12" ht="14.2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x14ac:dyDescent="0.15">
      <c r="A6" s="819" t="s">
        <v>161</v>
      </c>
      <c r="B6" s="820"/>
      <c r="C6" s="823" t="s">
        <v>7</v>
      </c>
      <c r="D6" s="824"/>
      <c r="E6" s="52">
        <v>45028</v>
      </c>
      <c r="F6" s="8">
        <v>45112</v>
      </c>
      <c r="G6" s="8">
        <v>45203</v>
      </c>
      <c r="H6" s="210">
        <v>45301</v>
      </c>
      <c r="I6" s="973" t="s">
        <v>231</v>
      </c>
      <c r="J6" s="975" t="s">
        <v>232</v>
      </c>
      <c r="K6" s="967" t="s">
        <v>233</v>
      </c>
      <c r="L6" s="811" t="s">
        <v>11</v>
      </c>
    </row>
    <row r="7" spans="1:12" x14ac:dyDescent="0.15">
      <c r="A7" s="821"/>
      <c r="B7" s="822"/>
      <c r="C7" s="828" t="s">
        <v>12</v>
      </c>
      <c r="D7" s="829"/>
      <c r="E7" s="53">
        <v>0.40972222222222227</v>
      </c>
      <c r="F7" s="9">
        <v>0.44791666666666669</v>
      </c>
      <c r="G7" s="9">
        <v>0.40972222222222227</v>
      </c>
      <c r="H7" s="212">
        <v>0.4513888888888889</v>
      </c>
      <c r="I7" s="974"/>
      <c r="J7" s="976"/>
      <c r="K7" s="968"/>
      <c r="L7" s="812"/>
    </row>
    <row r="8" spans="1:12" x14ac:dyDescent="0.15">
      <c r="A8" s="821"/>
      <c r="B8" s="822"/>
      <c r="C8" s="828" t="s">
        <v>13</v>
      </c>
      <c r="D8" s="829"/>
      <c r="E8" s="53" t="s">
        <v>581</v>
      </c>
      <c r="F8" s="9" t="s">
        <v>730</v>
      </c>
      <c r="G8" s="9" t="s">
        <v>847</v>
      </c>
      <c r="H8" s="212" t="s">
        <v>903</v>
      </c>
      <c r="I8" s="974"/>
      <c r="J8" s="976"/>
      <c r="K8" s="968"/>
      <c r="L8" s="812"/>
    </row>
    <row r="9" spans="1:12" x14ac:dyDescent="0.15">
      <c r="A9" s="821"/>
      <c r="B9" s="822"/>
      <c r="C9" s="828" t="s">
        <v>14</v>
      </c>
      <c r="D9" s="829"/>
      <c r="E9" s="48" t="s">
        <v>598</v>
      </c>
      <c r="F9" s="9" t="s">
        <v>731</v>
      </c>
      <c r="G9" s="10" t="s">
        <v>848</v>
      </c>
      <c r="H9" s="213" t="s">
        <v>912</v>
      </c>
      <c r="I9" s="974"/>
      <c r="J9" s="976"/>
      <c r="K9" s="968"/>
      <c r="L9" s="812"/>
    </row>
    <row r="10" spans="1:12" x14ac:dyDescent="0.15">
      <c r="A10" s="821"/>
      <c r="B10" s="822"/>
      <c r="C10" s="828" t="s">
        <v>15</v>
      </c>
      <c r="D10" s="829"/>
      <c r="E10" s="12">
        <v>10</v>
      </c>
      <c r="F10" s="11">
        <v>28.5</v>
      </c>
      <c r="G10" s="11">
        <v>18</v>
      </c>
      <c r="H10" s="214">
        <v>1.5</v>
      </c>
      <c r="I10" s="12">
        <f>MAXA(E10:H10)</f>
        <v>28.5</v>
      </c>
      <c r="J10" s="11">
        <f>MINA(E10:H10)</f>
        <v>1.5</v>
      </c>
      <c r="K10" s="224">
        <f>AVERAGEA(E10:H10)</f>
        <v>14.5</v>
      </c>
      <c r="L10" s="812"/>
    </row>
    <row r="11" spans="1:12" x14ac:dyDescent="0.15">
      <c r="A11" s="821"/>
      <c r="B11" s="822"/>
      <c r="C11" s="828" t="s">
        <v>16</v>
      </c>
      <c r="D11" s="829"/>
      <c r="E11" s="12">
        <v>9.3000000000000007</v>
      </c>
      <c r="F11" s="11">
        <v>21.6</v>
      </c>
      <c r="G11" s="11">
        <v>16.7</v>
      </c>
      <c r="H11" s="214">
        <v>4.5</v>
      </c>
      <c r="I11" s="12">
        <f>MAXA(E11:H11)</f>
        <v>21.6</v>
      </c>
      <c r="J11" s="11">
        <f>MINA(E11:H11)</f>
        <v>4.5</v>
      </c>
      <c r="K11" s="224">
        <f>AVERAGEA(E11:H11)</f>
        <v>13.025</v>
      </c>
      <c r="L11" s="812"/>
    </row>
    <row r="12" spans="1:12" ht="14.25" thickBot="1" x14ac:dyDescent="0.2">
      <c r="A12" s="821"/>
      <c r="B12" s="822"/>
      <c r="C12" s="969" t="s">
        <v>173</v>
      </c>
      <c r="D12" s="970"/>
      <c r="E12" s="27">
        <v>0.23</v>
      </c>
      <c r="F12" s="401">
        <v>0.36</v>
      </c>
      <c r="G12" s="25">
        <v>0.23</v>
      </c>
      <c r="H12" s="234">
        <v>0.16</v>
      </c>
      <c r="I12" s="27">
        <f>MAXA(E12:H12)</f>
        <v>0.36</v>
      </c>
      <c r="J12" s="25">
        <f>MINA(E12:H12)</f>
        <v>0.16</v>
      </c>
      <c r="K12" s="227">
        <f>AVERAGEA(E12:H12)</f>
        <v>0.245</v>
      </c>
      <c r="L12" s="832"/>
    </row>
    <row r="13" spans="1:12" x14ac:dyDescent="0.15">
      <c r="A13" s="792" t="s">
        <v>17</v>
      </c>
      <c r="B13" s="793"/>
      <c r="C13" s="793"/>
      <c r="D13" s="14" t="s">
        <v>18</v>
      </c>
      <c r="E13" s="342"/>
      <c r="F13" s="360" t="s">
        <v>415</v>
      </c>
      <c r="G13" s="360" t="s">
        <v>422</v>
      </c>
      <c r="H13" s="343"/>
      <c r="I13" s="316"/>
      <c r="J13" s="252"/>
      <c r="K13" s="253"/>
      <c r="L13" s="15"/>
    </row>
    <row r="14" spans="1:12" hidden="1" x14ac:dyDescent="0.15">
      <c r="A14" s="16">
        <v>1</v>
      </c>
      <c r="B14" s="787" t="s">
        <v>19</v>
      </c>
      <c r="C14" s="788"/>
      <c r="D14" s="58" t="s">
        <v>175</v>
      </c>
      <c r="E14" s="12"/>
      <c r="F14" s="11"/>
      <c r="G14" s="11"/>
      <c r="H14" s="214"/>
      <c r="I14" s="12" t="s">
        <v>24</v>
      </c>
      <c r="J14" s="11" t="s">
        <v>24</v>
      </c>
      <c r="K14" s="224" t="s">
        <v>24</v>
      </c>
      <c r="L14" s="796" t="s">
        <v>21</v>
      </c>
    </row>
    <row r="15" spans="1:12" hidden="1" x14ac:dyDescent="0.15">
      <c r="A15" s="16">
        <v>2</v>
      </c>
      <c r="B15" s="787" t="s">
        <v>22</v>
      </c>
      <c r="C15" s="788"/>
      <c r="D15" s="59" t="s">
        <v>176</v>
      </c>
      <c r="E15" s="12"/>
      <c r="F15" s="11"/>
      <c r="G15" s="11"/>
      <c r="H15" s="11"/>
      <c r="I15" s="12" t="s">
        <v>24</v>
      </c>
      <c r="J15" s="11" t="s">
        <v>24</v>
      </c>
      <c r="K15" s="224" t="s">
        <v>24</v>
      </c>
      <c r="L15" s="800"/>
    </row>
    <row r="16" spans="1:12" hidden="1" x14ac:dyDescent="0.15">
      <c r="A16" s="16">
        <v>9</v>
      </c>
      <c r="B16" s="787" t="s">
        <v>36</v>
      </c>
      <c r="C16" s="788"/>
      <c r="D16" s="58" t="s">
        <v>177</v>
      </c>
      <c r="E16" s="12"/>
      <c r="F16" s="11"/>
      <c r="G16" s="11"/>
      <c r="H16" s="11"/>
      <c r="I16" s="12" t="s">
        <v>24</v>
      </c>
      <c r="J16" s="11" t="s">
        <v>24</v>
      </c>
      <c r="K16" s="224" t="s">
        <v>24</v>
      </c>
      <c r="L16" s="796" t="s">
        <v>41</v>
      </c>
    </row>
    <row r="17" spans="1:12" hidden="1" x14ac:dyDescent="0.15">
      <c r="A17" s="16">
        <v>11</v>
      </c>
      <c r="B17" s="787" t="s">
        <v>39</v>
      </c>
      <c r="C17" s="788"/>
      <c r="D17" s="58" t="s">
        <v>178</v>
      </c>
      <c r="E17" s="12"/>
      <c r="F17" s="11"/>
      <c r="G17" s="11"/>
      <c r="H17" s="11"/>
      <c r="I17" s="12" t="s">
        <v>24</v>
      </c>
      <c r="J17" s="11" t="s">
        <v>24</v>
      </c>
      <c r="K17" s="224" t="s">
        <v>24</v>
      </c>
      <c r="L17" s="800"/>
    </row>
    <row r="18" spans="1:12" x14ac:dyDescent="0.15">
      <c r="A18" s="16">
        <v>21</v>
      </c>
      <c r="B18" s="787" t="s">
        <v>53</v>
      </c>
      <c r="C18" s="788"/>
      <c r="D18" s="19" t="s">
        <v>96</v>
      </c>
      <c r="E18" s="572" t="s">
        <v>594</v>
      </c>
      <c r="F18" s="11" t="s">
        <v>752</v>
      </c>
      <c r="G18" s="25" t="s">
        <v>180</v>
      </c>
      <c r="H18" s="25" t="s">
        <v>180</v>
      </c>
      <c r="I18" s="27" t="s">
        <v>180</v>
      </c>
      <c r="J18" s="25" t="s">
        <v>180</v>
      </c>
      <c r="K18" s="227" t="s">
        <v>180</v>
      </c>
      <c r="L18" s="796" t="s">
        <v>38</v>
      </c>
    </row>
    <row r="19" spans="1:12" x14ac:dyDescent="0.15">
      <c r="A19" s="16">
        <v>22</v>
      </c>
      <c r="B19" s="787" t="s">
        <v>56</v>
      </c>
      <c r="C19" s="788"/>
      <c r="D19" s="19" t="s">
        <v>96</v>
      </c>
      <c r="E19" s="57" t="s">
        <v>578</v>
      </c>
      <c r="F19" s="24" t="s">
        <v>740</v>
      </c>
      <c r="G19" s="24" t="s">
        <v>142</v>
      </c>
      <c r="H19" s="24" t="s">
        <v>142</v>
      </c>
      <c r="I19" s="23" t="s">
        <v>142</v>
      </c>
      <c r="J19" s="24" t="s">
        <v>142</v>
      </c>
      <c r="K19" s="226" t="s">
        <v>142</v>
      </c>
      <c r="L19" s="798"/>
    </row>
    <row r="20" spans="1:12" x14ac:dyDescent="0.15">
      <c r="A20" s="16">
        <v>23</v>
      </c>
      <c r="B20" s="787" t="s">
        <v>182</v>
      </c>
      <c r="C20" s="788"/>
      <c r="D20" s="19" t="s">
        <v>96</v>
      </c>
      <c r="E20" s="57">
        <v>7.0000000000000001E-3</v>
      </c>
      <c r="F20" s="24">
        <v>2.4E-2</v>
      </c>
      <c r="G20" s="217">
        <v>1.4999999999999999E-2</v>
      </c>
      <c r="H20" s="226">
        <v>5.0000000000000001E-3</v>
      </c>
      <c r="I20" s="23">
        <v>2.4E-2</v>
      </c>
      <c r="J20" s="24">
        <v>5.0000000000000001E-3</v>
      </c>
      <c r="K20" s="226">
        <v>1.2999999999999999E-2</v>
      </c>
      <c r="L20" s="798"/>
    </row>
    <row r="21" spans="1:12" x14ac:dyDescent="0.15">
      <c r="A21" s="16">
        <v>24</v>
      </c>
      <c r="B21" s="787" t="s">
        <v>60</v>
      </c>
      <c r="C21" s="788"/>
      <c r="D21" s="19" t="s">
        <v>96</v>
      </c>
      <c r="E21" s="57">
        <v>6.0000000000000001E-3</v>
      </c>
      <c r="F21" s="24">
        <v>1.2E-2</v>
      </c>
      <c r="G21" s="24">
        <v>0.01</v>
      </c>
      <c r="H21" s="217">
        <v>5.0000000000000001E-3</v>
      </c>
      <c r="I21" s="23">
        <v>1.2E-2</v>
      </c>
      <c r="J21" s="24">
        <v>5.0000000000000001E-3</v>
      </c>
      <c r="K21" s="226">
        <v>8.0000000000000002E-3</v>
      </c>
      <c r="L21" s="798"/>
    </row>
    <row r="22" spans="1:12" x14ac:dyDescent="0.15">
      <c r="A22" s="16">
        <v>25</v>
      </c>
      <c r="B22" s="787" t="s">
        <v>185</v>
      </c>
      <c r="C22" s="788"/>
      <c r="D22" s="19" t="s">
        <v>96</v>
      </c>
      <c r="E22" s="573" t="s">
        <v>584</v>
      </c>
      <c r="F22" s="179" t="s">
        <v>744</v>
      </c>
      <c r="G22" s="179" t="s">
        <v>169</v>
      </c>
      <c r="H22" s="218" t="s">
        <v>169</v>
      </c>
      <c r="I22" s="28" t="s">
        <v>169</v>
      </c>
      <c r="J22" s="179" t="s">
        <v>169</v>
      </c>
      <c r="K22" s="228" t="s">
        <v>169</v>
      </c>
      <c r="L22" s="798"/>
    </row>
    <row r="23" spans="1:12" x14ac:dyDescent="0.15">
      <c r="A23" s="16">
        <v>26</v>
      </c>
      <c r="B23" s="787" t="s">
        <v>62</v>
      </c>
      <c r="C23" s="788"/>
      <c r="D23" s="19" t="s">
        <v>96</v>
      </c>
      <c r="E23" s="57" t="s">
        <v>584</v>
      </c>
      <c r="F23" s="24" t="s">
        <v>744</v>
      </c>
      <c r="G23" s="24" t="s">
        <v>169</v>
      </c>
      <c r="H23" s="24" t="s">
        <v>169</v>
      </c>
      <c r="I23" s="23" t="s">
        <v>169</v>
      </c>
      <c r="J23" s="24" t="s">
        <v>169</v>
      </c>
      <c r="K23" s="226" t="s">
        <v>169</v>
      </c>
      <c r="L23" s="798"/>
    </row>
    <row r="24" spans="1:12" x14ac:dyDescent="0.15">
      <c r="A24" s="16">
        <v>27</v>
      </c>
      <c r="B24" s="787" t="s">
        <v>63</v>
      </c>
      <c r="C24" s="788"/>
      <c r="D24" s="19" t="s">
        <v>96</v>
      </c>
      <c r="E24" s="57">
        <v>8.0000000000000002E-3</v>
      </c>
      <c r="F24" s="24">
        <v>2.7E-2</v>
      </c>
      <c r="G24" s="24">
        <v>1.7999999999999999E-2</v>
      </c>
      <c r="H24" s="217">
        <v>7.0000000000000001E-3</v>
      </c>
      <c r="I24" s="23">
        <v>2.7E-2</v>
      </c>
      <c r="J24" s="24">
        <v>7.0000000000000001E-3</v>
      </c>
      <c r="K24" s="226">
        <v>1.4999999999999999E-2</v>
      </c>
      <c r="L24" s="798"/>
    </row>
    <row r="25" spans="1:12" x14ac:dyDescent="0.15">
      <c r="A25" s="16">
        <v>28</v>
      </c>
      <c r="B25" s="787" t="s">
        <v>64</v>
      </c>
      <c r="C25" s="788"/>
      <c r="D25" s="19" t="s">
        <v>96</v>
      </c>
      <c r="E25" s="57">
        <v>4.0000000000000001E-3</v>
      </c>
      <c r="F25" s="24">
        <v>1.0999999999999999E-2</v>
      </c>
      <c r="G25" s="24">
        <v>8.9999999999999993E-3</v>
      </c>
      <c r="H25" s="24">
        <v>3.0000000000000001E-3</v>
      </c>
      <c r="I25" s="23">
        <v>1.0999999999999999E-2</v>
      </c>
      <c r="J25" s="24">
        <v>3.0000000000000001E-3</v>
      </c>
      <c r="K25" s="226">
        <v>7.0000000000000001E-3</v>
      </c>
      <c r="L25" s="798"/>
    </row>
    <row r="26" spans="1:12" x14ac:dyDescent="0.15">
      <c r="A26" s="16">
        <v>29</v>
      </c>
      <c r="B26" s="787" t="s">
        <v>188</v>
      </c>
      <c r="C26" s="788"/>
      <c r="D26" s="19" t="s">
        <v>96</v>
      </c>
      <c r="E26" s="57">
        <v>2E-3</v>
      </c>
      <c r="F26" s="24">
        <v>3.0000000000000001E-3</v>
      </c>
      <c r="G26" s="24">
        <v>3.0000000000000001E-3</v>
      </c>
      <c r="H26" s="217">
        <v>1E-3</v>
      </c>
      <c r="I26" s="23">
        <v>3.0000000000000001E-3</v>
      </c>
      <c r="J26" s="24">
        <v>1E-3</v>
      </c>
      <c r="K26" s="226">
        <v>2E-3</v>
      </c>
      <c r="L26" s="798"/>
    </row>
    <row r="27" spans="1:12" x14ac:dyDescent="0.15">
      <c r="A27" s="16">
        <v>30</v>
      </c>
      <c r="B27" s="787" t="s">
        <v>190</v>
      </c>
      <c r="C27" s="788"/>
      <c r="D27" s="19" t="s">
        <v>96</v>
      </c>
      <c r="E27" s="57" t="s">
        <v>584</v>
      </c>
      <c r="F27" s="24" t="s">
        <v>744</v>
      </c>
      <c r="G27" s="24" t="s">
        <v>169</v>
      </c>
      <c r="H27" s="24" t="s">
        <v>169</v>
      </c>
      <c r="I27" s="28" t="s">
        <v>169</v>
      </c>
      <c r="J27" s="179" t="s">
        <v>169</v>
      </c>
      <c r="K27" s="228" t="s">
        <v>169</v>
      </c>
      <c r="L27" s="798"/>
    </row>
    <row r="28" spans="1:12" x14ac:dyDescent="0.15">
      <c r="A28" s="16">
        <v>31</v>
      </c>
      <c r="B28" s="787" t="s">
        <v>192</v>
      </c>
      <c r="C28" s="788"/>
      <c r="D28" s="19" t="s">
        <v>96</v>
      </c>
      <c r="E28" s="57" t="s">
        <v>592</v>
      </c>
      <c r="F28" s="24" t="s">
        <v>750</v>
      </c>
      <c r="G28" s="24" t="s">
        <v>194</v>
      </c>
      <c r="H28" s="24" t="s">
        <v>194</v>
      </c>
      <c r="I28" s="23" t="s">
        <v>194</v>
      </c>
      <c r="J28" s="24" t="s">
        <v>194</v>
      </c>
      <c r="K28" s="226" t="s">
        <v>194</v>
      </c>
      <c r="L28" s="800"/>
    </row>
    <row r="29" spans="1:12" x14ac:dyDescent="0.15">
      <c r="A29" s="16">
        <v>33</v>
      </c>
      <c r="B29" s="787" t="s">
        <v>69</v>
      </c>
      <c r="C29" s="788"/>
      <c r="D29" s="19" t="s">
        <v>96</v>
      </c>
      <c r="E29" s="542">
        <v>0.49</v>
      </c>
      <c r="F29" s="25">
        <v>0.18</v>
      </c>
      <c r="G29" s="25">
        <v>0.42</v>
      </c>
      <c r="H29" s="234">
        <v>0.26</v>
      </c>
      <c r="I29" s="27">
        <v>0.49</v>
      </c>
      <c r="J29" s="25">
        <v>0.18</v>
      </c>
      <c r="K29" s="227">
        <v>0.34</v>
      </c>
      <c r="L29" s="796" t="s">
        <v>27</v>
      </c>
    </row>
    <row r="30" spans="1:12" x14ac:dyDescent="0.15">
      <c r="A30" s="16">
        <v>34</v>
      </c>
      <c r="B30" s="787" t="s">
        <v>70</v>
      </c>
      <c r="C30" s="788"/>
      <c r="D30" s="19" t="s">
        <v>96</v>
      </c>
      <c r="E30" s="542" t="s">
        <v>579</v>
      </c>
      <c r="F30" s="25" t="s">
        <v>741</v>
      </c>
      <c r="G30" s="25">
        <v>0.03</v>
      </c>
      <c r="H30" s="25" t="s">
        <v>911</v>
      </c>
      <c r="I30" s="27">
        <v>0.03</v>
      </c>
      <c r="J30" s="25" t="s">
        <v>603</v>
      </c>
      <c r="K30" s="227" t="s">
        <v>603</v>
      </c>
      <c r="L30" s="798"/>
    </row>
    <row r="31" spans="1:12" x14ac:dyDescent="0.15">
      <c r="A31" s="16">
        <v>37</v>
      </c>
      <c r="B31" s="787" t="s">
        <v>75</v>
      </c>
      <c r="C31" s="788"/>
      <c r="D31" s="19" t="s">
        <v>96</v>
      </c>
      <c r="E31" s="57">
        <v>3.0000000000000001E-3</v>
      </c>
      <c r="F31" s="24">
        <v>6.0000000000000001E-3</v>
      </c>
      <c r="G31" s="222">
        <v>2.1999999999999999E-2</v>
      </c>
      <c r="H31" s="24">
        <v>2E-3</v>
      </c>
      <c r="I31" s="23">
        <v>2.1999999999999999E-2</v>
      </c>
      <c r="J31" s="24">
        <v>2E-3</v>
      </c>
      <c r="K31" s="226">
        <v>8.0000000000000002E-3</v>
      </c>
      <c r="L31" s="800"/>
    </row>
    <row r="32" spans="1:12" hidden="1" x14ac:dyDescent="0.15">
      <c r="A32" s="16">
        <v>38</v>
      </c>
      <c r="B32" s="787" t="s">
        <v>76</v>
      </c>
      <c r="C32" s="788"/>
      <c r="D32" s="19" t="s">
        <v>197</v>
      </c>
      <c r="E32" s="572"/>
      <c r="F32" s="11"/>
      <c r="G32" s="11"/>
      <c r="H32" s="214"/>
      <c r="I32" s="12" t="s">
        <v>24</v>
      </c>
      <c r="J32" s="11" t="s">
        <v>24</v>
      </c>
      <c r="K32" s="224" t="s">
        <v>24</v>
      </c>
      <c r="L32" s="347" t="s">
        <v>41</v>
      </c>
    </row>
    <row r="33" spans="1:12" x14ac:dyDescent="0.15">
      <c r="A33" s="60">
        <v>46</v>
      </c>
      <c r="B33" s="787" t="s">
        <v>86</v>
      </c>
      <c r="C33" s="788"/>
      <c r="D33" s="19" t="s">
        <v>96</v>
      </c>
      <c r="E33" s="572">
        <v>0.5</v>
      </c>
      <c r="F33" s="11">
        <v>0.8</v>
      </c>
      <c r="G33" s="11">
        <v>0.8</v>
      </c>
      <c r="H33" s="214">
        <v>0.6</v>
      </c>
      <c r="I33" s="12">
        <v>0.8</v>
      </c>
      <c r="J33" s="11">
        <v>0.5</v>
      </c>
      <c r="K33" s="224">
        <v>0.7</v>
      </c>
      <c r="L33" s="796" t="s">
        <v>417</v>
      </c>
    </row>
    <row r="34" spans="1:12" hidden="1" x14ac:dyDescent="0.15">
      <c r="A34" s="16">
        <v>47</v>
      </c>
      <c r="B34" s="787" t="s">
        <v>87</v>
      </c>
      <c r="C34" s="788"/>
      <c r="D34" s="19" t="s">
        <v>199</v>
      </c>
      <c r="E34" s="572"/>
      <c r="F34" s="11"/>
      <c r="G34" s="11"/>
      <c r="H34" s="214"/>
      <c r="I34" s="21" t="s">
        <v>24</v>
      </c>
      <c r="J34" s="20" t="s">
        <v>24</v>
      </c>
      <c r="K34" s="225" t="s">
        <v>24</v>
      </c>
      <c r="L34" s="798"/>
    </row>
    <row r="35" spans="1:12" hidden="1" x14ac:dyDescent="0.15">
      <c r="A35" s="16">
        <v>48</v>
      </c>
      <c r="B35" s="787" t="s">
        <v>88</v>
      </c>
      <c r="C35" s="788"/>
      <c r="D35" s="19" t="s">
        <v>200</v>
      </c>
      <c r="E35" s="66"/>
      <c r="F35" s="20"/>
      <c r="G35" s="20"/>
      <c r="H35" s="20"/>
      <c r="I35" s="21" t="s">
        <v>24</v>
      </c>
      <c r="J35" s="20" t="s">
        <v>24</v>
      </c>
      <c r="K35" s="225" t="s">
        <v>24</v>
      </c>
      <c r="L35" s="798"/>
    </row>
    <row r="36" spans="1:12" hidden="1" x14ac:dyDescent="0.15">
      <c r="A36" s="16">
        <v>49</v>
      </c>
      <c r="B36" s="787" t="s">
        <v>89</v>
      </c>
      <c r="C36" s="788"/>
      <c r="D36" s="19" t="s">
        <v>200</v>
      </c>
      <c r="E36" s="66"/>
      <c r="F36" s="20"/>
      <c r="G36" s="20"/>
      <c r="H36" s="20"/>
      <c r="I36" s="21" t="s">
        <v>24</v>
      </c>
      <c r="J36" s="20" t="s">
        <v>24</v>
      </c>
      <c r="K36" s="225" t="s">
        <v>24</v>
      </c>
      <c r="L36" s="798"/>
    </row>
    <row r="37" spans="1:12" x14ac:dyDescent="0.15">
      <c r="A37" s="16">
        <v>50</v>
      </c>
      <c r="B37" s="787" t="s">
        <v>90</v>
      </c>
      <c r="C37" s="788"/>
      <c r="D37" s="19" t="s">
        <v>91</v>
      </c>
      <c r="E37" s="572" t="s">
        <v>576</v>
      </c>
      <c r="F37" s="11">
        <v>0.6</v>
      </c>
      <c r="G37" s="11">
        <v>0.6</v>
      </c>
      <c r="H37" s="11">
        <v>0.7</v>
      </c>
      <c r="I37" s="12">
        <v>0.7</v>
      </c>
      <c r="J37" s="11" t="s">
        <v>564</v>
      </c>
      <c r="K37" s="224" t="s">
        <v>564</v>
      </c>
      <c r="L37" s="798"/>
    </row>
    <row r="38" spans="1:12" ht="14.25" thickBot="1" x14ac:dyDescent="0.2">
      <c r="A38" s="61">
        <v>51</v>
      </c>
      <c r="B38" s="801" t="s">
        <v>92</v>
      </c>
      <c r="C38" s="802"/>
      <c r="D38" s="29" t="s">
        <v>91</v>
      </c>
      <c r="E38" s="574">
        <v>0.3</v>
      </c>
      <c r="F38" s="168">
        <v>0.2</v>
      </c>
      <c r="G38" s="30">
        <v>0.6</v>
      </c>
      <c r="H38" s="30">
        <v>0.2</v>
      </c>
      <c r="I38" s="63">
        <v>0.6</v>
      </c>
      <c r="J38" s="30">
        <v>0.2</v>
      </c>
      <c r="K38" s="264">
        <v>0.3</v>
      </c>
      <c r="L38" s="799"/>
    </row>
    <row r="39" spans="1:12" ht="14.25" thickBot="1" x14ac:dyDescent="0.2">
      <c r="A39" s="841" t="s">
        <v>106</v>
      </c>
      <c r="B39" s="842"/>
      <c r="C39" s="842"/>
      <c r="D39" s="843"/>
      <c r="E39" s="382">
        <v>2</v>
      </c>
      <c r="F39" s="383">
        <v>2</v>
      </c>
      <c r="G39" s="383">
        <v>2</v>
      </c>
      <c r="H39" s="384">
        <v>2</v>
      </c>
      <c r="I39" s="332"/>
      <c r="J39" s="281"/>
      <c r="K39" s="281"/>
      <c r="L39" s="280"/>
    </row>
    <row r="40" spans="1:12" x14ac:dyDescent="0.15">
      <c r="A40" s="46"/>
      <c r="B40" s="45" t="s">
        <v>107</v>
      </c>
      <c r="C40" s="64"/>
      <c r="D40" s="64"/>
      <c r="E40" s="64"/>
      <c r="F40" s="64"/>
      <c r="G40" s="64"/>
      <c r="H40" s="64"/>
      <c r="I40" s="2"/>
      <c r="J40" s="46"/>
      <c r="K40" s="2"/>
      <c r="L40" s="46"/>
    </row>
    <row r="41" spans="1:12" x14ac:dyDescent="0.15">
      <c r="B41" s="64"/>
      <c r="C41" s="64"/>
      <c r="D41" s="64"/>
      <c r="E41" s="64"/>
      <c r="F41" s="64"/>
      <c r="G41" s="64"/>
      <c r="H41" s="64"/>
    </row>
  </sheetData>
  <mergeCells count="47">
    <mergeCell ref="K6:K9"/>
    <mergeCell ref="L6:L12"/>
    <mergeCell ref="C12:D12"/>
    <mergeCell ref="F3:H3"/>
    <mergeCell ref="A4:B4"/>
    <mergeCell ref="F4:H4"/>
    <mergeCell ref="A6:B12"/>
    <mergeCell ref="C6:D6"/>
    <mergeCell ref="C7:D7"/>
    <mergeCell ref="C8:D8"/>
    <mergeCell ref="C9:D9"/>
    <mergeCell ref="C10:D10"/>
    <mergeCell ref="C11:D11"/>
    <mergeCell ref="I6:I9"/>
    <mergeCell ref="J6:J9"/>
    <mergeCell ref="A13:C13"/>
    <mergeCell ref="B14:C14"/>
    <mergeCell ref="L14:L15"/>
    <mergeCell ref="B15:C15"/>
    <mergeCell ref="B16:C16"/>
    <mergeCell ref="B17:C17"/>
    <mergeCell ref="B18:C18"/>
    <mergeCell ref="L18:L2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L16:L17"/>
    <mergeCell ref="B29:C29"/>
    <mergeCell ref="L29:L31"/>
    <mergeCell ref="B30:C30"/>
    <mergeCell ref="B31:C31"/>
    <mergeCell ref="A39:D39"/>
    <mergeCell ref="B32:C32"/>
    <mergeCell ref="B33:C33"/>
    <mergeCell ref="B34:C34"/>
    <mergeCell ref="B35:C35"/>
    <mergeCell ref="B36:C36"/>
    <mergeCell ref="B37:C37"/>
    <mergeCell ref="B38:C38"/>
    <mergeCell ref="L33:L38"/>
  </mergeCells>
  <phoneticPr fontId="2"/>
  <conditionalFormatting sqref="G20">
    <cfRule type="expression" dxfId="18" priority="1">
      <formula>G20&lt;0.01</formula>
    </cfRule>
    <cfRule type="expression" dxfId="17" priority="2">
      <formula>G20&gt;=0.01</formula>
    </cfRule>
  </conditionalFormatting>
  <pageMargins left="0.78740157480314965" right="0.78740157480314965" top="0.78740157480314965" bottom="0.39370078740157483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L41"/>
  <sheetViews>
    <sheetView zoomScale="90" zoomScaleNormal="90" workbookViewId="0">
      <pane xSplit="4" ySplit="12" topLeftCell="E18" activePane="bottomRight" state="frozen"/>
      <selection activeCell="E18" sqref="E18:H39"/>
      <selection pane="topRight" activeCell="E18" sqref="E18:H39"/>
      <selection pane="bottomLeft" activeCell="E18" sqref="E18:H39"/>
      <selection pane="bottomRight" activeCell="N1" sqref="N1:S1048576"/>
    </sheetView>
  </sheetViews>
  <sheetFormatPr defaultRowHeight="13.5" x14ac:dyDescent="0.15"/>
  <cols>
    <col min="1" max="1" width="3.125" style="1" customWidth="1"/>
    <col min="2" max="2" width="8.875" style="1" customWidth="1"/>
    <col min="3" max="3" width="15.5" style="1" customWidth="1"/>
    <col min="4" max="4" width="12.125" style="1" customWidth="1"/>
    <col min="5" max="11" width="9" style="1" customWidth="1"/>
    <col min="12" max="12" width="13.5" style="2" customWidth="1"/>
  </cols>
  <sheetData>
    <row r="1" spans="1:12" ht="14.25" x14ac:dyDescent="0.15">
      <c r="B1" s="85" t="str">
        <f>'1 羽黒川'!$B$1</f>
        <v>　　　　　　　　　　　　定　期　水　質　検　査　結　果（令和５年度）</v>
      </c>
      <c r="C1" s="85"/>
      <c r="D1" s="85"/>
      <c r="E1" s="85"/>
      <c r="F1" s="85"/>
      <c r="G1" s="85"/>
      <c r="H1" s="85"/>
      <c r="I1" s="85"/>
      <c r="J1" s="85"/>
    </row>
    <row r="2" spans="1:12" ht="14.25" thickBot="1" x14ac:dyDescent="0.2">
      <c r="B2" s="3" t="s">
        <v>0</v>
      </c>
    </row>
    <row r="3" spans="1:12" ht="14.25" thickBot="1" x14ac:dyDescent="0.2">
      <c r="A3" s="2"/>
      <c r="B3" s="4"/>
      <c r="C3" s="47"/>
      <c r="D3" s="2"/>
      <c r="E3" s="395" t="s">
        <v>1</v>
      </c>
      <c r="F3" s="813" t="s">
        <v>547</v>
      </c>
      <c r="G3" s="813"/>
      <c r="H3" s="814"/>
      <c r="I3" s="2"/>
      <c r="J3" s="2"/>
      <c r="K3" s="2"/>
    </row>
    <row r="4" spans="1:12" ht="15" thickBot="1" x14ac:dyDescent="0.2">
      <c r="A4" s="815" t="s">
        <v>3</v>
      </c>
      <c r="B4" s="813"/>
      <c r="C4" s="394" t="s">
        <v>172</v>
      </c>
      <c r="D4" s="2"/>
      <c r="E4" s="7">
        <v>10</v>
      </c>
      <c r="F4" s="971" t="s">
        <v>545</v>
      </c>
      <c r="G4" s="971"/>
      <c r="H4" s="972"/>
      <c r="I4" s="2"/>
      <c r="J4" s="2"/>
      <c r="K4" s="2"/>
    </row>
    <row r="5" spans="1:12" ht="14.2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x14ac:dyDescent="0.15">
      <c r="A6" s="852" t="s">
        <v>161</v>
      </c>
      <c r="B6" s="853"/>
      <c r="C6" s="858" t="s">
        <v>7</v>
      </c>
      <c r="D6" s="859"/>
      <c r="E6" s="52">
        <v>45028</v>
      </c>
      <c r="F6" s="8">
        <v>45112</v>
      </c>
      <c r="G6" s="8">
        <v>45203</v>
      </c>
      <c r="H6" s="210">
        <v>45301</v>
      </c>
      <c r="I6" s="825" t="s">
        <v>231</v>
      </c>
      <c r="J6" s="805" t="s">
        <v>232</v>
      </c>
      <c r="K6" s="808" t="s">
        <v>233</v>
      </c>
      <c r="L6" s="811" t="s">
        <v>11</v>
      </c>
    </row>
    <row r="7" spans="1:12" x14ac:dyDescent="0.15">
      <c r="A7" s="854"/>
      <c r="B7" s="855"/>
      <c r="C7" s="860" t="s">
        <v>12</v>
      </c>
      <c r="D7" s="861"/>
      <c r="E7" s="53">
        <v>0.41666666666666669</v>
      </c>
      <c r="F7" s="9">
        <v>0.4375</v>
      </c>
      <c r="G7" s="9">
        <v>0.41180555555555554</v>
      </c>
      <c r="H7" s="212">
        <v>0.4548611111111111</v>
      </c>
      <c r="I7" s="833"/>
      <c r="J7" s="835"/>
      <c r="K7" s="837"/>
      <c r="L7" s="812"/>
    </row>
    <row r="8" spans="1:12" x14ac:dyDescent="0.15">
      <c r="A8" s="854"/>
      <c r="B8" s="855"/>
      <c r="C8" s="860" t="s">
        <v>13</v>
      </c>
      <c r="D8" s="861"/>
      <c r="E8" s="53" t="s">
        <v>581</v>
      </c>
      <c r="F8" s="10" t="s">
        <v>730</v>
      </c>
      <c r="G8" s="9" t="s">
        <v>847</v>
      </c>
      <c r="H8" s="212" t="s">
        <v>903</v>
      </c>
      <c r="I8" s="833"/>
      <c r="J8" s="835"/>
      <c r="K8" s="837"/>
      <c r="L8" s="812"/>
    </row>
    <row r="9" spans="1:12" x14ac:dyDescent="0.15">
      <c r="A9" s="854"/>
      <c r="B9" s="855"/>
      <c r="C9" s="860" t="s">
        <v>14</v>
      </c>
      <c r="D9" s="861"/>
      <c r="E9" s="48" t="s">
        <v>598</v>
      </c>
      <c r="F9" s="10" t="s">
        <v>731</v>
      </c>
      <c r="G9" s="9" t="s">
        <v>848</v>
      </c>
      <c r="H9" s="213" t="s">
        <v>912</v>
      </c>
      <c r="I9" s="834"/>
      <c r="J9" s="836"/>
      <c r="K9" s="838"/>
      <c r="L9" s="812"/>
    </row>
    <row r="10" spans="1:12" x14ac:dyDescent="0.15">
      <c r="A10" s="854"/>
      <c r="B10" s="855"/>
      <c r="C10" s="860" t="s">
        <v>15</v>
      </c>
      <c r="D10" s="861"/>
      <c r="E10" s="12">
        <v>10</v>
      </c>
      <c r="F10" s="11">
        <v>28.5</v>
      </c>
      <c r="G10" s="11">
        <v>18</v>
      </c>
      <c r="H10" s="214">
        <v>1.5</v>
      </c>
      <c r="I10" s="12">
        <f>MAXA(E10:H10)</f>
        <v>28.5</v>
      </c>
      <c r="J10" s="11">
        <f>MINA(E10:H10)</f>
        <v>1.5</v>
      </c>
      <c r="K10" s="224">
        <f>AVERAGEA(E10:H10)</f>
        <v>14.5</v>
      </c>
      <c r="L10" s="812"/>
    </row>
    <row r="11" spans="1:12" x14ac:dyDescent="0.15">
      <c r="A11" s="854"/>
      <c r="B11" s="855"/>
      <c r="C11" s="860" t="s">
        <v>16</v>
      </c>
      <c r="D11" s="861"/>
      <c r="E11" s="12">
        <v>9.3000000000000007</v>
      </c>
      <c r="F11" s="11">
        <v>21.7</v>
      </c>
      <c r="G11" s="11">
        <v>16.8</v>
      </c>
      <c r="H11" s="214">
        <v>4.5</v>
      </c>
      <c r="I11" s="12">
        <f>MAXA(E11:H11)</f>
        <v>21.7</v>
      </c>
      <c r="J11" s="11">
        <f>MINA(E11:H11)</f>
        <v>4.5</v>
      </c>
      <c r="K11" s="224">
        <f>AVERAGEA(E11:H11)</f>
        <v>13.074999999999999</v>
      </c>
      <c r="L11" s="812"/>
    </row>
    <row r="12" spans="1:12" ht="14.25" thickBot="1" x14ac:dyDescent="0.2">
      <c r="A12" s="856"/>
      <c r="B12" s="857"/>
      <c r="C12" s="862" t="s">
        <v>173</v>
      </c>
      <c r="D12" s="863"/>
      <c r="E12" s="55">
        <v>0.79</v>
      </c>
      <c r="F12" s="81">
        <v>0.74</v>
      </c>
      <c r="G12" s="81">
        <v>0.78</v>
      </c>
      <c r="H12" s="234">
        <v>0.68</v>
      </c>
      <c r="I12" s="27">
        <f>MAXA(E12:H12)</f>
        <v>0.79</v>
      </c>
      <c r="J12" s="25">
        <f>MINA(E12:H12)</f>
        <v>0.68</v>
      </c>
      <c r="K12" s="227">
        <f>AVERAGEA(E12:H12)</f>
        <v>0.74750000000000005</v>
      </c>
      <c r="L12" s="832"/>
    </row>
    <row r="13" spans="1:12" x14ac:dyDescent="0.15">
      <c r="A13" s="792" t="s">
        <v>17</v>
      </c>
      <c r="B13" s="793"/>
      <c r="C13" s="794"/>
      <c r="D13" s="14" t="s">
        <v>18</v>
      </c>
      <c r="E13" s="267"/>
      <c r="F13" s="360" t="s">
        <v>421</v>
      </c>
      <c r="G13" s="360" t="s">
        <v>422</v>
      </c>
      <c r="H13" s="259"/>
      <c r="I13" s="316"/>
      <c r="J13" s="252"/>
      <c r="K13" s="253"/>
      <c r="L13" s="15"/>
    </row>
    <row r="14" spans="1:12" hidden="1" x14ac:dyDescent="0.15">
      <c r="A14" s="16">
        <v>1</v>
      </c>
      <c r="B14" s="787" t="s">
        <v>19</v>
      </c>
      <c r="C14" s="788"/>
      <c r="D14" s="19" t="s">
        <v>175</v>
      </c>
      <c r="E14" s="12"/>
      <c r="F14" s="11"/>
      <c r="G14" s="11"/>
      <c r="H14" s="214"/>
      <c r="I14" s="12" t="s">
        <v>24</v>
      </c>
      <c r="J14" s="11" t="s">
        <v>24</v>
      </c>
      <c r="K14" s="224" t="s">
        <v>24</v>
      </c>
      <c r="L14" s="796" t="s">
        <v>21</v>
      </c>
    </row>
    <row r="15" spans="1:12" hidden="1" x14ac:dyDescent="0.15">
      <c r="A15" s="16">
        <v>2</v>
      </c>
      <c r="B15" s="787" t="s">
        <v>22</v>
      </c>
      <c r="C15" s="788"/>
      <c r="D15" s="22" t="s">
        <v>176</v>
      </c>
      <c r="E15" s="12"/>
      <c r="F15" s="11"/>
      <c r="G15" s="11"/>
      <c r="H15" s="214"/>
      <c r="I15" s="12" t="s">
        <v>24</v>
      </c>
      <c r="J15" s="11" t="s">
        <v>24</v>
      </c>
      <c r="K15" s="224" t="s">
        <v>24</v>
      </c>
      <c r="L15" s="800"/>
    </row>
    <row r="16" spans="1:12" hidden="1" x14ac:dyDescent="0.15">
      <c r="A16" s="16">
        <v>9</v>
      </c>
      <c r="B16" s="787" t="s">
        <v>36</v>
      </c>
      <c r="C16" s="788"/>
      <c r="D16" s="19" t="s">
        <v>177</v>
      </c>
      <c r="E16" s="12"/>
      <c r="F16" s="11"/>
      <c r="G16" s="11"/>
      <c r="H16" s="214"/>
      <c r="I16" s="12" t="s">
        <v>24</v>
      </c>
      <c r="J16" s="11" t="s">
        <v>24</v>
      </c>
      <c r="K16" s="224" t="s">
        <v>24</v>
      </c>
      <c r="L16" s="796" t="s">
        <v>41</v>
      </c>
    </row>
    <row r="17" spans="1:12" hidden="1" x14ac:dyDescent="0.15">
      <c r="A17" s="16">
        <v>11</v>
      </c>
      <c r="B17" s="787" t="s">
        <v>39</v>
      </c>
      <c r="C17" s="788"/>
      <c r="D17" s="19" t="s">
        <v>178</v>
      </c>
      <c r="E17" s="12"/>
      <c r="F17" s="11"/>
      <c r="G17" s="11"/>
      <c r="H17" s="214"/>
      <c r="I17" s="12" t="s">
        <v>24</v>
      </c>
      <c r="J17" s="11" t="s">
        <v>24</v>
      </c>
      <c r="K17" s="224" t="s">
        <v>24</v>
      </c>
      <c r="L17" s="800"/>
    </row>
    <row r="18" spans="1:12" x14ac:dyDescent="0.15">
      <c r="A18" s="16">
        <v>21</v>
      </c>
      <c r="B18" s="787" t="s">
        <v>203</v>
      </c>
      <c r="C18" s="788"/>
      <c r="D18" s="19" t="s">
        <v>96</v>
      </c>
      <c r="E18" s="542" t="s">
        <v>594</v>
      </c>
      <c r="F18" s="25" t="s">
        <v>752</v>
      </c>
      <c r="G18" s="25" t="s">
        <v>180</v>
      </c>
      <c r="H18" s="234" t="s">
        <v>180</v>
      </c>
      <c r="I18" s="27" t="s">
        <v>180</v>
      </c>
      <c r="J18" s="25" t="s">
        <v>180</v>
      </c>
      <c r="K18" s="227" t="s">
        <v>180</v>
      </c>
      <c r="L18" s="796" t="s">
        <v>38</v>
      </c>
    </row>
    <row r="19" spans="1:12" x14ac:dyDescent="0.15">
      <c r="A19" s="16">
        <v>22</v>
      </c>
      <c r="B19" s="787" t="s">
        <v>204</v>
      </c>
      <c r="C19" s="788"/>
      <c r="D19" s="19" t="s">
        <v>96</v>
      </c>
      <c r="E19" s="573" t="s">
        <v>578</v>
      </c>
      <c r="F19" s="179" t="s">
        <v>740</v>
      </c>
      <c r="G19" s="20" t="s">
        <v>142</v>
      </c>
      <c r="H19" s="217" t="s">
        <v>142</v>
      </c>
      <c r="I19" s="23" t="s">
        <v>142</v>
      </c>
      <c r="J19" s="24" t="s">
        <v>142</v>
      </c>
      <c r="K19" s="226" t="s">
        <v>142</v>
      </c>
      <c r="L19" s="798"/>
    </row>
    <row r="20" spans="1:12" x14ac:dyDescent="0.15">
      <c r="A20" s="16">
        <v>23</v>
      </c>
      <c r="B20" s="787" t="s">
        <v>205</v>
      </c>
      <c r="C20" s="788"/>
      <c r="D20" s="19" t="s">
        <v>96</v>
      </c>
      <c r="E20" s="57">
        <v>8.9999999999999993E-3</v>
      </c>
      <c r="F20" s="24">
        <v>2.9000000000000001E-2</v>
      </c>
      <c r="G20" s="24">
        <v>1.9E-2</v>
      </c>
      <c r="H20" s="24">
        <v>6.0000000000000001E-3</v>
      </c>
      <c r="I20" s="23">
        <v>2.9000000000000001E-2</v>
      </c>
      <c r="J20" s="24">
        <v>6.0000000000000001E-3</v>
      </c>
      <c r="K20" s="226">
        <v>1.6E-2</v>
      </c>
      <c r="L20" s="798"/>
    </row>
    <row r="21" spans="1:12" x14ac:dyDescent="0.15">
      <c r="A21" s="16">
        <v>24</v>
      </c>
      <c r="B21" s="787" t="s">
        <v>206</v>
      </c>
      <c r="C21" s="788"/>
      <c r="D21" s="19" t="s">
        <v>96</v>
      </c>
      <c r="E21" s="57">
        <v>8.0000000000000002E-3</v>
      </c>
      <c r="F21" s="24">
        <v>1.6E-2</v>
      </c>
      <c r="G21" s="24">
        <v>1.4E-2</v>
      </c>
      <c r="H21" s="217">
        <v>6.0000000000000001E-3</v>
      </c>
      <c r="I21" s="23">
        <v>1.6E-2</v>
      </c>
      <c r="J21" s="24">
        <v>6.0000000000000001E-3</v>
      </c>
      <c r="K21" s="226">
        <v>1.0999999999999999E-2</v>
      </c>
      <c r="L21" s="798"/>
    </row>
    <row r="22" spans="1:12" x14ac:dyDescent="0.15">
      <c r="A22" s="16">
        <v>25</v>
      </c>
      <c r="B22" s="787" t="s">
        <v>207</v>
      </c>
      <c r="C22" s="788"/>
      <c r="D22" s="19" t="s">
        <v>96</v>
      </c>
      <c r="E22" s="573" t="s">
        <v>584</v>
      </c>
      <c r="F22" s="179" t="s">
        <v>744</v>
      </c>
      <c r="G22" s="179" t="s">
        <v>169</v>
      </c>
      <c r="H22" s="218" t="s">
        <v>169</v>
      </c>
      <c r="I22" s="28" t="s">
        <v>169</v>
      </c>
      <c r="J22" s="179" t="s">
        <v>169</v>
      </c>
      <c r="K22" s="228" t="s">
        <v>169</v>
      </c>
      <c r="L22" s="798"/>
    </row>
    <row r="23" spans="1:12" x14ac:dyDescent="0.15">
      <c r="A23" s="16">
        <v>26</v>
      </c>
      <c r="B23" s="787" t="s">
        <v>208</v>
      </c>
      <c r="C23" s="788"/>
      <c r="D23" s="19" t="s">
        <v>96</v>
      </c>
      <c r="E23" s="57" t="s">
        <v>584</v>
      </c>
      <c r="F23" s="24" t="s">
        <v>744</v>
      </c>
      <c r="G23" s="20" t="s">
        <v>169</v>
      </c>
      <c r="H23" s="217" t="s">
        <v>169</v>
      </c>
      <c r="I23" s="23" t="s">
        <v>169</v>
      </c>
      <c r="J23" s="24" t="s">
        <v>169</v>
      </c>
      <c r="K23" s="226" t="s">
        <v>169</v>
      </c>
      <c r="L23" s="798"/>
    </row>
    <row r="24" spans="1:12" x14ac:dyDescent="0.15">
      <c r="A24" s="16">
        <v>27</v>
      </c>
      <c r="B24" s="787" t="s">
        <v>209</v>
      </c>
      <c r="C24" s="788"/>
      <c r="D24" s="19" t="s">
        <v>96</v>
      </c>
      <c r="E24" s="57">
        <v>1.0999999999999999E-2</v>
      </c>
      <c r="F24" s="24">
        <v>3.2000000000000001E-2</v>
      </c>
      <c r="G24" s="24">
        <v>2.1999999999999999E-2</v>
      </c>
      <c r="H24" s="217">
        <v>8.0000000000000002E-3</v>
      </c>
      <c r="I24" s="23">
        <v>3.2000000000000001E-2</v>
      </c>
      <c r="J24" s="24">
        <v>8.0000000000000002E-3</v>
      </c>
      <c r="K24" s="226">
        <v>1.7999999999999999E-2</v>
      </c>
      <c r="L24" s="798"/>
    </row>
    <row r="25" spans="1:12" x14ac:dyDescent="0.15">
      <c r="A25" s="16">
        <v>28</v>
      </c>
      <c r="B25" s="787" t="s">
        <v>210</v>
      </c>
      <c r="C25" s="788"/>
      <c r="D25" s="19" t="s">
        <v>96</v>
      </c>
      <c r="E25" s="57">
        <v>5.0000000000000001E-3</v>
      </c>
      <c r="F25" s="24">
        <v>1.2999999999999999E-2</v>
      </c>
      <c r="G25" s="24">
        <v>1.0999999999999999E-2</v>
      </c>
      <c r="H25" s="217">
        <v>4.0000000000000001E-3</v>
      </c>
      <c r="I25" s="23">
        <v>1.2999999999999999E-2</v>
      </c>
      <c r="J25" s="24">
        <v>4.0000000000000001E-3</v>
      </c>
      <c r="K25" s="226">
        <v>8.0000000000000002E-3</v>
      </c>
      <c r="L25" s="798"/>
    </row>
    <row r="26" spans="1:12" x14ac:dyDescent="0.15">
      <c r="A26" s="16">
        <v>29</v>
      </c>
      <c r="B26" s="787" t="s">
        <v>211</v>
      </c>
      <c r="C26" s="788"/>
      <c r="D26" s="19" t="s">
        <v>96</v>
      </c>
      <c r="E26" s="57">
        <v>2E-3</v>
      </c>
      <c r="F26" s="24">
        <v>3.0000000000000001E-3</v>
      </c>
      <c r="G26" s="24">
        <v>3.0000000000000001E-3</v>
      </c>
      <c r="H26" s="217">
        <v>2E-3</v>
      </c>
      <c r="I26" s="23">
        <v>3.0000000000000001E-3</v>
      </c>
      <c r="J26" s="24">
        <v>2E-3</v>
      </c>
      <c r="K26" s="226">
        <v>3.0000000000000001E-3</v>
      </c>
      <c r="L26" s="798"/>
    </row>
    <row r="27" spans="1:12" x14ac:dyDescent="0.15">
      <c r="A27" s="16">
        <v>30</v>
      </c>
      <c r="B27" s="787" t="s">
        <v>212</v>
      </c>
      <c r="C27" s="788"/>
      <c r="D27" s="19" t="s">
        <v>96</v>
      </c>
      <c r="E27" s="57" t="s">
        <v>584</v>
      </c>
      <c r="F27" s="24" t="s">
        <v>744</v>
      </c>
      <c r="G27" s="24" t="s">
        <v>169</v>
      </c>
      <c r="H27" s="218" t="s">
        <v>169</v>
      </c>
      <c r="I27" s="28" t="s">
        <v>169</v>
      </c>
      <c r="J27" s="179" t="s">
        <v>169</v>
      </c>
      <c r="K27" s="228" t="s">
        <v>169</v>
      </c>
      <c r="L27" s="798"/>
    </row>
    <row r="28" spans="1:12" x14ac:dyDescent="0.15">
      <c r="A28" s="16">
        <v>31</v>
      </c>
      <c r="B28" s="787" t="s">
        <v>213</v>
      </c>
      <c r="C28" s="788"/>
      <c r="D28" s="19" t="s">
        <v>96</v>
      </c>
      <c r="E28" s="57" t="s">
        <v>592</v>
      </c>
      <c r="F28" s="24" t="s">
        <v>750</v>
      </c>
      <c r="G28" s="20" t="s">
        <v>194</v>
      </c>
      <c r="H28" s="217" t="s">
        <v>194</v>
      </c>
      <c r="I28" s="23" t="s">
        <v>194</v>
      </c>
      <c r="J28" s="24" t="s">
        <v>194</v>
      </c>
      <c r="K28" s="226" t="s">
        <v>194</v>
      </c>
      <c r="L28" s="800"/>
    </row>
    <row r="29" spans="1:12" x14ac:dyDescent="0.15">
      <c r="A29" s="16">
        <v>33</v>
      </c>
      <c r="B29" s="787" t="s">
        <v>214</v>
      </c>
      <c r="C29" s="788"/>
      <c r="D29" s="19" t="s">
        <v>96</v>
      </c>
      <c r="E29" s="542" t="s">
        <v>579</v>
      </c>
      <c r="F29" s="25" t="s">
        <v>741</v>
      </c>
      <c r="G29" s="25" t="s">
        <v>603</v>
      </c>
      <c r="H29" s="234" t="s">
        <v>603</v>
      </c>
      <c r="I29" s="27" t="s">
        <v>603</v>
      </c>
      <c r="J29" s="25" t="s">
        <v>603</v>
      </c>
      <c r="K29" s="227" t="s">
        <v>603</v>
      </c>
      <c r="L29" s="796" t="s">
        <v>27</v>
      </c>
    </row>
    <row r="30" spans="1:12" x14ac:dyDescent="0.15">
      <c r="A30" s="16">
        <v>34</v>
      </c>
      <c r="B30" s="787" t="s">
        <v>215</v>
      </c>
      <c r="C30" s="788"/>
      <c r="D30" s="19" t="s">
        <v>96</v>
      </c>
      <c r="E30" s="542" t="s">
        <v>579</v>
      </c>
      <c r="F30" s="25" t="s">
        <v>741</v>
      </c>
      <c r="G30" s="20" t="s">
        <v>603</v>
      </c>
      <c r="H30" s="234" t="s">
        <v>603</v>
      </c>
      <c r="I30" s="27" t="s">
        <v>603</v>
      </c>
      <c r="J30" s="25" t="s">
        <v>603</v>
      </c>
      <c r="K30" s="227" t="s">
        <v>603</v>
      </c>
      <c r="L30" s="798"/>
    </row>
    <row r="31" spans="1:12" x14ac:dyDescent="0.15">
      <c r="A31" s="16">
        <v>37</v>
      </c>
      <c r="B31" s="787" t="s">
        <v>216</v>
      </c>
      <c r="C31" s="788"/>
      <c r="D31" s="19" t="s">
        <v>96</v>
      </c>
      <c r="E31" s="57" t="s">
        <v>584</v>
      </c>
      <c r="F31" s="24" t="s">
        <v>744</v>
      </c>
      <c r="G31" s="20" t="s">
        <v>169</v>
      </c>
      <c r="H31" s="217" t="s">
        <v>169</v>
      </c>
      <c r="I31" s="23" t="s">
        <v>169</v>
      </c>
      <c r="J31" s="24" t="s">
        <v>169</v>
      </c>
      <c r="K31" s="226" t="s">
        <v>169</v>
      </c>
      <c r="L31" s="800"/>
    </row>
    <row r="32" spans="1:12" hidden="1" x14ac:dyDescent="0.15">
      <c r="A32" s="16">
        <v>38</v>
      </c>
      <c r="B32" s="787" t="s">
        <v>217</v>
      </c>
      <c r="C32" s="788"/>
      <c r="D32" s="19" t="s">
        <v>197</v>
      </c>
      <c r="E32" s="572"/>
      <c r="F32" s="11"/>
      <c r="G32" s="20"/>
      <c r="H32" s="214"/>
      <c r="I32" s="12" t="s">
        <v>24</v>
      </c>
      <c r="J32" s="11" t="s">
        <v>24</v>
      </c>
      <c r="K32" s="224" t="s">
        <v>24</v>
      </c>
      <c r="L32" s="347" t="s">
        <v>41</v>
      </c>
    </row>
    <row r="33" spans="1:12" x14ac:dyDescent="0.15">
      <c r="A33" s="60">
        <v>46</v>
      </c>
      <c r="B33" s="787" t="s">
        <v>218</v>
      </c>
      <c r="C33" s="788"/>
      <c r="D33" s="19" t="s">
        <v>96</v>
      </c>
      <c r="E33" s="572">
        <v>0.4</v>
      </c>
      <c r="F33" s="11">
        <v>0.4</v>
      </c>
      <c r="G33" s="11">
        <v>0.8</v>
      </c>
      <c r="H33" s="214">
        <v>0.6</v>
      </c>
      <c r="I33" s="12">
        <v>0.8</v>
      </c>
      <c r="J33" s="11">
        <v>0.4</v>
      </c>
      <c r="K33" s="224">
        <v>0.6</v>
      </c>
      <c r="L33" s="796" t="s">
        <v>417</v>
      </c>
    </row>
    <row r="34" spans="1:12" hidden="1" x14ac:dyDescent="0.15">
      <c r="A34" s="16">
        <v>47</v>
      </c>
      <c r="B34" s="787" t="s">
        <v>219</v>
      </c>
      <c r="C34" s="788"/>
      <c r="D34" s="19" t="s">
        <v>199</v>
      </c>
      <c r="E34" s="572"/>
      <c r="F34" s="11"/>
      <c r="G34" s="20"/>
      <c r="H34" s="214"/>
      <c r="I34" s="21" t="s">
        <v>24</v>
      </c>
      <c r="J34" s="20" t="s">
        <v>24</v>
      </c>
      <c r="K34" s="225" t="s">
        <v>24</v>
      </c>
      <c r="L34" s="798"/>
    </row>
    <row r="35" spans="1:12" hidden="1" x14ac:dyDescent="0.15">
      <c r="A35" s="16">
        <v>48</v>
      </c>
      <c r="B35" s="787" t="s">
        <v>220</v>
      </c>
      <c r="C35" s="788"/>
      <c r="D35" s="19" t="s">
        <v>200</v>
      </c>
      <c r="E35" s="66"/>
      <c r="F35" s="20"/>
      <c r="G35" s="20"/>
      <c r="H35" s="216"/>
      <c r="I35" s="21" t="s">
        <v>24</v>
      </c>
      <c r="J35" s="20" t="s">
        <v>24</v>
      </c>
      <c r="K35" s="225" t="s">
        <v>24</v>
      </c>
      <c r="L35" s="798"/>
    </row>
    <row r="36" spans="1:12" hidden="1" x14ac:dyDescent="0.15">
      <c r="A36" s="16">
        <v>49</v>
      </c>
      <c r="B36" s="787" t="s">
        <v>221</v>
      </c>
      <c r="C36" s="788"/>
      <c r="D36" s="19" t="s">
        <v>200</v>
      </c>
      <c r="E36" s="66"/>
      <c r="F36" s="20"/>
      <c r="G36" s="20"/>
      <c r="H36" s="216"/>
      <c r="I36" s="21" t="s">
        <v>24</v>
      </c>
      <c r="J36" s="20" t="s">
        <v>24</v>
      </c>
      <c r="K36" s="225" t="s">
        <v>24</v>
      </c>
      <c r="L36" s="798"/>
    </row>
    <row r="37" spans="1:12" x14ac:dyDescent="0.15">
      <c r="A37" s="16">
        <v>50</v>
      </c>
      <c r="B37" s="787" t="s">
        <v>222</v>
      </c>
      <c r="C37" s="788"/>
      <c r="D37" s="19" t="s">
        <v>91</v>
      </c>
      <c r="E37" s="572" t="s">
        <v>576</v>
      </c>
      <c r="F37" s="11" t="s">
        <v>753</v>
      </c>
      <c r="G37" s="20" t="s">
        <v>564</v>
      </c>
      <c r="H37" s="214" t="s">
        <v>564</v>
      </c>
      <c r="I37" s="12" t="s">
        <v>564</v>
      </c>
      <c r="J37" s="11" t="s">
        <v>564</v>
      </c>
      <c r="K37" s="224" t="s">
        <v>564</v>
      </c>
      <c r="L37" s="798"/>
    </row>
    <row r="38" spans="1:12" ht="14.25" thickBot="1" x14ac:dyDescent="0.2">
      <c r="A38" s="61">
        <v>51</v>
      </c>
      <c r="B38" s="847" t="s">
        <v>223</v>
      </c>
      <c r="C38" s="848"/>
      <c r="D38" s="29" t="s">
        <v>91</v>
      </c>
      <c r="E38" s="574" t="s">
        <v>597</v>
      </c>
      <c r="F38" s="168" t="s">
        <v>754</v>
      </c>
      <c r="G38" s="20" t="s">
        <v>561</v>
      </c>
      <c r="H38" s="315" t="s">
        <v>561</v>
      </c>
      <c r="I38" s="31" t="s">
        <v>561</v>
      </c>
      <c r="J38" s="168" t="s">
        <v>561</v>
      </c>
      <c r="K38" s="229" t="s">
        <v>561</v>
      </c>
      <c r="L38" s="799"/>
    </row>
    <row r="39" spans="1:12" ht="14.25" thickBot="1" x14ac:dyDescent="0.2">
      <c r="A39" s="841" t="s">
        <v>106</v>
      </c>
      <c r="B39" s="842"/>
      <c r="C39" s="842"/>
      <c r="D39" s="843"/>
      <c r="E39" s="382">
        <v>2</v>
      </c>
      <c r="F39" s="383">
        <v>2</v>
      </c>
      <c r="G39" s="383">
        <v>2</v>
      </c>
      <c r="H39" s="384">
        <v>2</v>
      </c>
      <c r="I39" s="332"/>
      <c r="J39" s="44"/>
      <c r="K39" s="44"/>
    </row>
    <row r="40" spans="1:12" x14ac:dyDescent="0.15">
      <c r="A40" s="46"/>
      <c r="B40" s="45" t="s">
        <v>107</v>
      </c>
      <c r="C40" s="64"/>
      <c r="D40" s="64"/>
      <c r="E40" s="64"/>
      <c r="F40" s="64"/>
      <c r="G40" s="64"/>
      <c r="H40" s="64"/>
      <c r="I40" s="2"/>
      <c r="J40" s="46"/>
      <c r="K40" s="2"/>
      <c r="L40" s="46"/>
    </row>
    <row r="41" spans="1:12" x14ac:dyDescent="0.15">
      <c r="B41" s="64"/>
      <c r="C41" s="64"/>
      <c r="D41" s="64"/>
      <c r="E41" s="64"/>
      <c r="F41" s="64"/>
      <c r="G41" s="64"/>
      <c r="H41" s="64"/>
    </row>
  </sheetData>
  <mergeCells count="47">
    <mergeCell ref="K6:K9"/>
    <mergeCell ref="F3:H3"/>
    <mergeCell ref="A4:B4"/>
    <mergeCell ref="F4:H4"/>
    <mergeCell ref="A6:B12"/>
    <mergeCell ref="C6:D6"/>
    <mergeCell ref="C12:D12"/>
    <mergeCell ref="B25:C25"/>
    <mergeCell ref="A13:C13"/>
    <mergeCell ref="B14:C14"/>
    <mergeCell ref="I6:I9"/>
    <mergeCell ref="J6:J9"/>
    <mergeCell ref="C7:D7"/>
    <mergeCell ref="C8:D8"/>
    <mergeCell ref="C9:D9"/>
    <mergeCell ref="C10:D10"/>
    <mergeCell ref="C11:D11"/>
    <mergeCell ref="L33:L38"/>
    <mergeCell ref="L6:L12"/>
    <mergeCell ref="L14:L15"/>
    <mergeCell ref="L18:L28"/>
    <mergeCell ref="L29:L31"/>
    <mergeCell ref="L16:L17"/>
    <mergeCell ref="B30:C30"/>
    <mergeCell ref="B31:C31"/>
    <mergeCell ref="B15:C15"/>
    <mergeCell ref="B16:C16"/>
    <mergeCell ref="B17:C17"/>
    <mergeCell ref="B18:C18"/>
    <mergeCell ref="B27:C27"/>
    <mergeCell ref="B28:C28"/>
    <mergeCell ref="B19:C19"/>
    <mergeCell ref="B20:C20"/>
    <mergeCell ref="B21:C21"/>
    <mergeCell ref="B22:C22"/>
    <mergeCell ref="B26:C26"/>
    <mergeCell ref="B29:C29"/>
    <mergeCell ref="B23:C23"/>
    <mergeCell ref="B24:C24"/>
    <mergeCell ref="A39:D39"/>
    <mergeCell ref="B32:C32"/>
    <mergeCell ref="B33:C33"/>
    <mergeCell ref="B34:C34"/>
    <mergeCell ref="B35:C35"/>
    <mergeCell ref="B36:C36"/>
    <mergeCell ref="B37:C37"/>
    <mergeCell ref="B38:C38"/>
  </mergeCells>
  <phoneticPr fontId="2"/>
  <pageMargins left="0.78740157480314965" right="0.78740157480314965" top="0.78740157480314965" bottom="0.39370078740157483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M79"/>
  <sheetViews>
    <sheetView zoomScale="90" zoomScaleNormal="90" workbookViewId="0">
      <pane xSplit="4" ySplit="8" topLeftCell="E57" activePane="bottomRight" state="frozen"/>
      <selection activeCell="H77" sqref="H77"/>
      <selection pane="topRight" activeCell="H77" sqref="H77"/>
      <selection pane="bottomLeft" activeCell="H77" sqref="H77"/>
      <selection pane="bottomRight" activeCell="I13" sqref="I13"/>
    </sheetView>
  </sheetViews>
  <sheetFormatPr defaultRowHeight="13.5" x14ac:dyDescent="0.15"/>
  <cols>
    <col min="1" max="1" width="3.125" style="1" customWidth="1"/>
    <col min="2" max="2" width="8.875" style="1" customWidth="1"/>
    <col min="3" max="3" width="15.5" style="1" customWidth="1"/>
    <col min="4" max="4" width="12.125" style="1" customWidth="1"/>
    <col min="5" max="11" width="8.625" style="1" customWidth="1"/>
    <col min="12" max="12" width="13.5" style="2" customWidth="1"/>
    <col min="13" max="13" width="9" style="268"/>
  </cols>
  <sheetData>
    <row r="1" spans="1:12" ht="14.25" x14ac:dyDescent="0.15">
      <c r="B1" s="85" t="str">
        <f>'1 羽黒川'!$B$1</f>
        <v>　　　　　　　　　　　　定　期　水　質　検　査　結　果（令和５年度）</v>
      </c>
      <c r="C1" s="85"/>
      <c r="D1" s="85"/>
      <c r="E1" s="85"/>
      <c r="F1" s="85"/>
      <c r="G1" s="85"/>
      <c r="H1" s="85"/>
      <c r="I1" s="85"/>
      <c r="J1" s="85"/>
      <c r="K1" s="85"/>
      <c r="L1" s="268"/>
    </row>
    <row r="2" spans="1:12" ht="14.25" thickBot="1" x14ac:dyDescent="0.2">
      <c r="B2" s="3" t="s">
        <v>0</v>
      </c>
    </row>
    <row r="3" spans="1:12" ht="14.25" thickBot="1" x14ac:dyDescent="0.2">
      <c r="A3" s="2"/>
      <c r="B3" s="4"/>
      <c r="C3" s="5"/>
      <c r="D3" s="2"/>
      <c r="E3" s="6" t="s">
        <v>1</v>
      </c>
      <c r="F3" s="849" t="s">
        <v>2</v>
      </c>
      <c r="G3" s="850"/>
      <c r="H3" s="851"/>
      <c r="I3" s="2"/>
      <c r="J3" s="2"/>
      <c r="K3" s="2"/>
    </row>
    <row r="4" spans="1:12" ht="15" thickBot="1" x14ac:dyDescent="0.2">
      <c r="A4" s="815" t="s">
        <v>3</v>
      </c>
      <c r="B4" s="813"/>
      <c r="C4" s="394" t="s">
        <v>4</v>
      </c>
      <c r="D4" s="2"/>
      <c r="E4" s="65">
        <v>11</v>
      </c>
      <c r="F4" s="977" t="s">
        <v>224</v>
      </c>
      <c r="G4" s="978"/>
      <c r="H4" s="979"/>
      <c r="I4" s="2"/>
      <c r="J4" s="2"/>
      <c r="K4" s="2"/>
    </row>
    <row r="5" spans="1:12" ht="14.2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x14ac:dyDescent="0.15">
      <c r="A6" s="819" t="s">
        <v>161</v>
      </c>
      <c r="B6" s="820"/>
      <c r="C6" s="823" t="s">
        <v>7</v>
      </c>
      <c r="D6" s="824"/>
      <c r="E6" s="8">
        <v>45056</v>
      </c>
      <c r="F6" s="8">
        <v>45112</v>
      </c>
      <c r="G6" s="8">
        <v>45175</v>
      </c>
      <c r="H6" s="210">
        <v>45238</v>
      </c>
      <c r="I6" s="825" t="s">
        <v>8</v>
      </c>
      <c r="J6" s="805" t="s">
        <v>9</v>
      </c>
      <c r="K6" s="808" t="s">
        <v>10</v>
      </c>
      <c r="L6" s="811" t="s">
        <v>11</v>
      </c>
    </row>
    <row r="7" spans="1:12" x14ac:dyDescent="0.15">
      <c r="A7" s="821"/>
      <c r="B7" s="822"/>
      <c r="C7" s="828" t="s">
        <v>12</v>
      </c>
      <c r="D7" s="829"/>
      <c r="E7" s="9">
        <v>0.51597222222222217</v>
      </c>
      <c r="F7" s="9">
        <v>0.53819444444444442</v>
      </c>
      <c r="G7" s="9">
        <v>0.4861111111111111</v>
      </c>
      <c r="H7" s="212">
        <v>0.54513888888888895</v>
      </c>
      <c r="I7" s="833"/>
      <c r="J7" s="835"/>
      <c r="K7" s="837"/>
      <c r="L7" s="812"/>
    </row>
    <row r="8" spans="1:12" x14ac:dyDescent="0.15">
      <c r="A8" s="821"/>
      <c r="B8" s="822"/>
      <c r="C8" s="828" t="s">
        <v>13</v>
      </c>
      <c r="D8" s="829"/>
      <c r="E8" s="9" t="s">
        <v>634</v>
      </c>
      <c r="F8" s="9" t="s">
        <v>730</v>
      </c>
      <c r="G8" s="9" t="s">
        <v>803</v>
      </c>
      <c r="H8" s="9" t="s">
        <v>872</v>
      </c>
      <c r="I8" s="833"/>
      <c r="J8" s="835"/>
      <c r="K8" s="837"/>
      <c r="L8" s="812"/>
    </row>
    <row r="9" spans="1:12" x14ac:dyDescent="0.15">
      <c r="A9" s="821"/>
      <c r="B9" s="822"/>
      <c r="C9" s="828" t="s">
        <v>14</v>
      </c>
      <c r="D9" s="829"/>
      <c r="E9" s="10" t="s">
        <v>634</v>
      </c>
      <c r="F9" s="10" t="s">
        <v>731</v>
      </c>
      <c r="G9" s="9" t="s">
        <v>803</v>
      </c>
      <c r="H9" s="9" t="s">
        <v>877</v>
      </c>
      <c r="I9" s="834"/>
      <c r="J9" s="836"/>
      <c r="K9" s="838"/>
      <c r="L9" s="812"/>
    </row>
    <row r="10" spans="1:12" x14ac:dyDescent="0.15">
      <c r="A10" s="821"/>
      <c r="B10" s="822"/>
      <c r="C10" s="828" t="s">
        <v>15</v>
      </c>
      <c r="D10" s="829"/>
      <c r="E10" s="11">
        <v>17.5</v>
      </c>
      <c r="F10" s="11">
        <v>21</v>
      </c>
      <c r="G10" s="11">
        <v>24.2</v>
      </c>
      <c r="H10" s="214">
        <v>11.3</v>
      </c>
      <c r="I10" s="12">
        <f>MAXA(E10:H10)</f>
        <v>24.2</v>
      </c>
      <c r="J10" s="11">
        <f>MINA(E10:H10)</f>
        <v>11.3</v>
      </c>
      <c r="K10" s="224">
        <f>AVERAGEA(E10:H10)</f>
        <v>18.5</v>
      </c>
      <c r="L10" s="812"/>
    </row>
    <row r="11" spans="1:12" ht="14.25" thickBot="1" x14ac:dyDescent="0.2">
      <c r="A11" s="821"/>
      <c r="B11" s="822"/>
      <c r="C11" s="828" t="s">
        <v>16</v>
      </c>
      <c r="D11" s="829"/>
      <c r="E11" s="11">
        <v>10.4</v>
      </c>
      <c r="F11" s="11">
        <v>14.5</v>
      </c>
      <c r="G11" s="11">
        <v>19.2</v>
      </c>
      <c r="H11" s="214">
        <v>11.7</v>
      </c>
      <c r="I11" s="12">
        <f>MAXA(E11:H11)</f>
        <v>19.2</v>
      </c>
      <c r="J11" s="11">
        <f>MINA(E11:H11)</f>
        <v>10.4</v>
      </c>
      <c r="K11" s="224">
        <f>AVERAGEA(E11:H11)</f>
        <v>13.95</v>
      </c>
      <c r="L11" s="832"/>
    </row>
    <row r="12" spans="1:12" x14ac:dyDescent="0.15">
      <c r="A12" s="792" t="s">
        <v>17</v>
      </c>
      <c r="B12" s="793"/>
      <c r="C12" s="793"/>
      <c r="D12" s="13" t="s">
        <v>18</v>
      </c>
      <c r="E12" s="342"/>
      <c r="F12" s="560" t="s">
        <v>421</v>
      </c>
      <c r="G12" s="373" t="s">
        <v>422</v>
      </c>
      <c r="H12" s="343"/>
      <c r="I12" s="270"/>
      <c r="J12" s="271"/>
      <c r="K12" s="272"/>
      <c r="L12" s="15"/>
    </row>
    <row r="13" spans="1:12" x14ac:dyDescent="0.15">
      <c r="A13" s="16">
        <v>1</v>
      </c>
      <c r="B13" s="787" t="s">
        <v>19</v>
      </c>
      <c r="C13" s="788"/>
      <c r="D13" s="19" t="s">
        <v>20</v>
      </c>
      <c r="E13" s="20">
        <v>14</v>
      </c>
      <c r="F13" s="20">
        <v>49</v>
      </c>
      <c r="G13" s="20">
        <v>440</v>
      </c>
      <c r="H13" s="20">
        <v>83</v>
      </c>
      <c r="I13" s="21">
        <v>440</v>
      </c>
      <c r="J13" s="20">
        <v>14</v>
      </c>
      <c r="K13" s="225">
        <v>150</v>
      </c>
      <c r="L13" s="796" t="s">
        <v>21</v>
      </c>
    </row>
    <row r="14" spans="1:12" x14ac:dyDescent="0.15">
      <c r="A14" s="16">
        <v>2</v>
      </c>
      <c r="B14" s="787" t="s">
        <v>22</v>
      </c>
      <c r="C14" s="788"/>
      <c r="D14" s="22" t="s">
        <v>23</v>
      </c>
      <c r="E14" s="10" t="s">
        <v>635</v>
      </c>
      <c r="F14" s="20" t="s">
        <v>733</v>
      </c>
      <c r="G14" s="20" t="s">
        <v>804</v>
      </c>
      <c r="H14" s="20" t="s">
        <v>873</v>
      </c>
      <c r="I14" s="23" t="s">
        <v>24</v>
      </c>
      <c r="J14" s="24" t="s">
        <v>24</v>
      </c>
      <c r="K14" s="226" t="s">
        <v>24</v>
      </c>
      <c r="L14" s="800"/>
    </row>
    <row r="15" spans="1:12" x14ac:dyDescent="0.15">
      <c r="A15" s="16">
        <v>3</v>
      </c>
      <c r="B15" s="787" t="s">
        <v>25</v>
      </c>
      <c r="C15" s="788"/>
      <c r="D15" s="19" t="s">
        <v>26</v>
      </c>
      <c r="E15" s="510"/>
      <c r="F15" s="510"/>
      <c r="G15" s="11"/>
      <c r="H15" s="224"/>
      <c r="I15" s="23" t="s">
        <v>24</v>
      </c>
      <c r="J15" s="24" t="s">
        <v>24</v>
      </c>
      <c r="K15" s="24" t="s">
        <v>24</v>
      </c>
      <c r="L15" s="796" t="s">
        <v>27</v>
      </c>
    </row>
    <row r="16" spans="1:12" x14ac:dyDescent="0.15">
      <c r="A16" s="16">
        <v>4</v>
      </c>
      <c r="B16" s="787" t="s">
        <v>28</v>
      </c>
      <c r="C16" s="788"/>
      <c r="D16" s="19" t="s">
        <v>29</v>
      </c>
      <c r="E16" s="510"/>
      <c r="F16" s="510"/>
      <c r="G16" s="11"/>
      <c r="H16" s="224"/>
      <c r="I16" s="23" t="s">
        <v>24</v>
      </c>
      <c r="J16" s="24" t="s">
        <v>24</v>
      </c>
      <c r="K16" s="24" t="s">
        <v>24</v>
      </c>
      <c r="L16" s="798"/>
    </row>
    <row r="17" spans="1:12" x14ac:dyDescent="0.15">
      <c r="A17" s="16">
        <v>5</v>
      </c>
      <c r="B17" s="787" t="s">
        <v>30</v>
      </c>
      <c r="C17" s="788"/>
      <c r="D17" s="19" t="s">
        <v>26</v>
      </c>
      <c r="E17" s="510"/>
      <c r="F17" s="510"/>
      <c r="G17" s="11"/>
      <c r="H17" s="224"/>
      <c r="I17" s="23" t="s">
        <v>24</v>
      </c>
      <c r="J17" s="24" t="s">
        <v>24</v>
      </c>
      <c r="K17" s="24" t="s">
        <v>24</v>
      </c>
      <c r="L17" s="798"/>
    </row>
    <row r="18" spans="1:12" x14ac:dyDescent="0.15">
      <c r="A18" s="16">
        <v>6</v>
      </c>
      <c r="B18" s="787" t="s">
        <v>31</v>
      </c>
      <c r="C18" s="788"/>
      <c r="D18" s="19" t="s">
        <v>32</v>
      </c>
      <c r="E18" s="510"/>
      <c r="F18" s="510"/>
      <c r="G18" s="11"/>
      <c r="H18" s="224"/>
      <c r="I18" s="23" t="s">
        <v>24</v>
      </c>
      <c r="J18" s="24" t="s">
        <v>24</v>
      </c>
      <c r="K18" s="24" t="s">
        <v>24</v>
      </c>
      <c r="L18" s="798"/>
    </row>
    <row r="19" spans="1:12" x14ac:dyDescent="0.15">
      <c r="A19" s="16">
        <v>7</v>
      </c>
      <c r="B19" s="787" t="s">
        <v>33</v>
      </c>
      <c r="C19" s="788"/>
      <c r="D19" s="19" t="s">
        <v>34</v>
      </c>
      <c r="E19" s="510"/>
      <c r="F19" s="510"/>
      <c r="G19" s="11"/>
      <c r="H19" s="224"/>
      <c r="I19" s="23" t="s">
        <v>24</v>
      </c>
      <c r="J19" s="24" t="s">
        <v>24</v>
      </c>
      <c r="K19" s="24" t="s">
        <v>24</v>
      </c>
      <c r="L19" s="798"/>
    </row>
    <row r="20" spans="1:12" x14ac:dyDescent="0.15">
      <c r="A20" s="16">
        <v>8</v>
      </c>
      <c r="B20" s="787" t="s">
        <v>35</v>
      </c>
      <c r="C20" s="788"/>
      <c r="D20" s="19" t="s">
        <v>34</v>
      </c>
      <c r="E20" s="510"/>
      <c r="F20" s="510"/>
      <c r="G20" s="11"/>
      <c r="H20" s="224"/>
      <c r="I20" s="23" t="s">
        <v>24</v>
      </c>
      <c r="J20" s="24" t="s">
        <v>24</v>
      </c>
      <c r="K20" s="24" t="s">
        <v>24</v>
      </c>
      <c r="L20" s="800"/>
    </row>
    <row r="21" spans="1:12" x14ac:dyDescent="0.15">
      <c r="A21" s="16">
        <v>9</v>
      </c>
      <c r="B21" s="787" t="s">
        <v>401</v>
      </c>
      <c r="C21" s="788"/>
      <c r="D21" s="19" t="s">
        <v>26</v>
      </c>
      <c r="E21" s="510"/>
      <c r="F21" s="510"/>
      <c r="G21" s="11"/>
      <c r="H21" s="224"/>
      <c r="I21" s="23" t="s">
        <v>24</v>
      </c>
      <c r="J21" s="24" t="s">
        <v>24</v>
      </c>
      <c r="K21" s="24" t="s">
        <v>24</v>
      </c>
      <c r="L21" s="796" t="s">
        <v>41</v>
      </c>
    </row>
    <row r="22" spans="1:12" x14ac:dyDescent="0.15">
      <c r="A22" s="16">
        <v>10</v>
      </c>
      <c r="B22" s="787" t="s">
        <v>36</v>
      </c>
      <c r="C22" s="788"/>
      <c r="D22" s="19" t="s">
        <v>26</v>
      </c>
      <c r="E22" s="510"/>
      <c r="F22" s="510"/>
      <c r="G22" s="11"/>
      <c r="H22" s="224"/>
      <c r="I22" s="23" t="s">
        <v>301</v>
      </c>
      <c r="J22" s="24" t="s">
        <v>301</v>
      </c>
      <c r="K22" s="217" t="s">
        <v>301</v>
      </c>
      <c r="L22" s="798"/>
    </row>
    <row r="23" spans="1:12" x14ac:dyDescent="0.15">
      <c r="A23" s="16">
        <v>11</v>
      </c>
      <c r="B23" s="787" t="s">
        <v>39</v>
      </c>
      <c r="C23" s="788"/>
      <c r="D23" s="19" t="s">
        <v>26</v>
      </c>
      <c r="E23" s="12">
        <v>0.1</v>
      </c>
      <c r="F23" s="11">
        <v>0.1</v>
      </c>
      <c r="G23" s="11" t="s">
        <v>813</v>
      </c>
      <c r="H23" s="11">
        <v>0.1</v>
      </c>
      <c r="I23" s="12">
        <v>0.1</v>
      </c>
      <c r="J23" s="11" t="s">
        <v>561</v>
      </c>
      <c r="K23" s="224" t="s">
        <v>561</v>
      </c>
      <c r="L23" s="798"/>
    </row>
    <row r="24" spans="1:12" x14ac:dyDescent="0.15">
      <c r="A24" s="16">
        <v>12</v>
      </c>
      <c r="B24" s="787" t="s">
        <v>42</v>
      </c>
      <c r="C24" s="788"/>
      <c r="D24" s="19" t="s">
        <v>26</v>
      </c>
      <c r="E24" s="510"/>
      <c r="F24" s="510"/>
      <c r="G24" s="11"/>
      <c r="H24" s="224"/>
      <c r="I24" s="23" t="s">
        <v>24</v>
      </c>
      <c r="J24" s="24" t="s">
        <v>24</v>
      </c>
      <c r="K24" s="24" t="s">
        <v>24</v>
      </c>
      <c r="L24" s="798"/>
    </row>
    <row r="25" spans="1:12" x14ac:dyDescent="0.15">
      <c r="A25" s="16">
        <v>13</v>
      </c>
      <c r="B25" s="787" t="s">
        <v>43</v>
      </c>
      <c r="C25" s="788"/>
      <c r="D25" s="19" t="s">
        <v>26</v>
      </c>
      <c r="E25" s="510"/>
      <c r="F25" s="510"/>
      <c r="G25" s="11"/>
      <c r="H25" s="224"/>
      <c r="I25" s="23" t="s">
        <v>24</v>
      </c>
      <c r="J25" s="24" t="s">
        <v>24</v>
      </c>
      <c r="K25" s="24" t="s">
        <v>24</v>
      </c>
      <c r="L25" s="800"/>
    </row>
    <row r="26" spans="1:12" x14ac:dyDescent="0.15">
      <c r="A26" s="16">
        <v>14</v>
      </c>
      <c r="B26" s="787" t="s">
        <v>44</v>
      </c>
      <c r="C26" s="788"/>
      <c r="D26" s="19" t="s">
        <v>26</v>
      </c>
      <c r="E26" s="510"/>
      <c r="F26" s="510"/>
      <c r="G26" s="11"/>
      <c r="H26" s="224"/>
      <c r="I26" s="23" t="s">
        <v>24</v>
      </c>
      <c r="J26" s="24" t="s">
        <v>24</v>
      </c>
      <c r="K26" s="24" t="s">
        <v>24</v>
      </c>
      <c r="L26" s="796" t="s">
        <v>46</v>
      </c>
    </row>
    <row r="27" spans="1:12" x14ac:dyDescent="0.15">
      <c r="A27" s="16">
        <v>15</v>
      </c>
      <c r="B27" s="787" t="s">
        <v>47</v>
      </c>
      <c r="C27" s="788"/>
      <c r="D27" s="19" t="s">
        <v>26</v>
      </c>
      <c r="E27" s="510"/>
      <c r="F27" s="510"/>
      <c r="G27" s="11"/>
      <c r="H27" s="224"/>
      <c r="I27" s="23" t="s">
        <v>24</v>
      </c>
      <c r="J27" s="24" t="s">
        <v>24</v>
      </c>
      <c r="K27" s="24" t="s">
        <v>24</v>
      </c>
      <c r="L27" s="798"/>
    </row>
    <row r="28" spans="1:12" ht="24" customHeight="1" x14ac:dyDescent="0.15">
      <c r="A28" s="16">
        <v>16</v>
      </c>
      <c r="B28" s="803" t="s">
        <v>405</v>
      </c>
      <c r="C28" s="804"/>
      <c r="D28" s="19" t="s">
        <v>26</v>
      </c>
      <c r="E28" s="510"/>
      <c r="F28" s="510"/>
      <c r="G28" s="11"/>
      <c r="H28" s="224"/>
      <c r="I28" s="23" t="s">
        <v>24</v>
      </c>
      <c r="J28" s="24" t="s">
        <v>24</v>
      </c>
      <c r="K28" s="24" t="s">
        <v>24</v>
      </c>
      <c r="L28" s="798"/>
    </row>
    <row r="29" spans="1:12" x14ac:dyDescent="0.15">
      <c r="A29" s="16">
        <v>17</v>
      </c>
      <c r="B29" s="787" t="s">
        <v>49</v>
      </c>
      <c r="C29" s="788"/>
      <c r="D29" s="19" t="s">
        <v>26</v>
      </c>
      <c r="E29" s="510"/>
      <c r="F29" s="510"/>
      <c r="G29" s="11"/>
      <c r="H29" s="224"/>
      <c r="I29" s="23" t="s">
        <v>24</v>
      </c>
      <c r="J29" s="24" t="s">
        <v>24</v>
      </c>
      <c r="K29" s="24" t="s">
        <v>24</v>
      </c>
      <c r="L29" s="798"/>
    </row>
    <row r="30" spans="1:12" x14ac:dyDescent="0.15">
      <c r="A30" s="16">
        <v>18</v>
      </c>
      <c r="B30" s="787" t="s">
        <v>50</v>
      </c>
      <c r="C30" s="788"/>
      <c r="D30" s="19" t="s">
        <v>26</v>
      </c>
      <c r="E30" s="510"/>
      <c r="F30" s="510"/>
      <c r="G30" s="11"/>
      <c r="H30" s="224"/>
      <c r="I30" s="23" t="s">
        <v>24</v>
      </c>
      <c r="J30" s="24" t="s">
        <v>24</v>
      </c>
      <c r="K30" s="24" t="s">
        <v>24</v>
      </c>
      <c r="L30" s="798"/>
    </row>
    <row r="31" spans="1:12" x14ac:dyDescent="0.15">
      <c r="A31" s="16">
        <v>19</v>
      </c>
      <c r="B31" s="787" t="s">
        <v>51</v>
      </c>
      <c r="C31" s="788"/>
      <c r="D31" s="19" t="s">
        <v>26</v>
      </c>
      <c r="E31" s="510"/>
      <c r="F31" s="510"/>
      <c r="G31" s="11"/>
      <c r="H31" s="224"/>
      <c r="I31" s="23" t="s">
        <v>24</v>
      </c>
      <c r="J31" s="24" t="s">
        <v>24</v>
      </c>
      <c r="K31" s="24" t="s">
        <v>24</v>
      </c>
      <c r="L31" s="798"/>
    </row>
    <row r="32" spans="1:12" x14ac:dyDescent="0.15">
      <c r="A32" s="16">
        <v>20</v>
      </c>
      <c r="B32" s="787" t="s">
        <v>52</v>
      </c>
      <c r="C32" s="788"/>
      <c r="D32" s="19" t="s">
        <v>26</v>
      </c>
      <c r="E32" s="510"/>
      <c r="F32" s="510"/>
      <c r="G32" s="11"/>
      <c r="H32" s="224"/>
      <c r="I32" s="23" t="s">
        <v>24</v>
      </c>
      <c r="J32" s="24" t="s">
        <v>24</v>
      </c>
      <c r="K32" s="24" t="s">
        <v>24</v>
      </c>
      <c r="L32" s="800"/>
    </row>
    <row r="33" spans="1:12" x14ac:dyDescent="0.15">
      <c r="A33" s="16">
        <v>21</v>
      </c>
      <c r="B33" s="787" t="s">
        <v>53</v>
      </c>
      <c r="C33" s="788"/>
      <c r="D33" s="19" t="s">
        <v>26</v>
      </c>
      <c r="E33" s="510"/>
      <c r="F33" s="510"/>
      <c r="G33" s="11"/>
      <c r="H33" s="224"/>
      <c r="I33" s="23" t="s">
        <v>24</v>
      </c>
      <c r="J33" s="24" t="s">
        <v>24</v>
      </c>
      <c r="K33" s="24" t="s">
        <v>24</v>
      </c>
      <c r="L33" s="796" t="s">
        <v>38</v>
      </c>
    </row>
    <row r="34" spans="1:12" x14ac:dyDescent="0.15">
      <c r="A34" s="16">
        <v>22</v>
      </c>
      <c r="B34" s="787" t="s">
        <v>56</v>
      </c>
      <c r="C34" s="788"/>
      <c r="D34" s="19" t="s">
        <v>26</v>
      </c>
      <c r="E34" s="510"/>
      <c r="F34" s="510"/>
      <c r="G34" s="11"/>
      <c r="H34" s="224"/>
      <c r="I34" s="23" t="s">
        <v>24</v>
      </c>
      <c r="J34" s="24" t="s">
        <v>24</v>
      </c>
      <c r="K34" s="24" t="s">
        <v>24</v>
      </c>
      <c r="L34" s="798"/>
    </row>
    <row r="35" spans="1:12" x14ac:dyDescent="0.15">
      <c r="A35" s="16">
        <v>23</v>
      </c>
      <c r="B35" s="787" t="s">
        <v>59</v>
      </c>
      <c r="C35" s="788"/>
      <c r="D35" s="19" t="s">
        <v>26</v>
      </c>
      <c r="E35" s="510"/>
      <c r="F35" s="510"/>
      <c r="G35" s="11"/>
      <c r="H35" s="224"/>
      <c r="I35" s="23" t="s">
        <v>24</v>
      </c>
      <c r="J35" s="24" t="s">
        <v>24</v>
      </c>
      <c r="K35" s="24" t="s">
        <v>24</v>
      </c>
      <c r="L35" s="798"/>
    </row>
    <row r="36" spans="1:12" x14ac:dyDescent="0.15">
      <c r="A36" s="16">
        <v>24</v>
      </c>
      <c r="B36" s="787" t="s">
        <v>60</v>
      </c>
      <c r="C36" s="788"/>
      <c r="D36" s="19" t="s">
        <v>26</v>
      </c>
      <c r="E36" s="510"/>
      <c r="F36" s="510"/>
      <c r="G36" s="11"/>
      <c r="H36" s="224"/>
      <c r="I36" s="23" t="s">
        <v>24</v>
      </c>
      <c r="J36" s="24" t="s">
        <v>24</v>
      </c>
      <c r="K36" s="24" t="s">
        <v>24</v>
      </c>
      <c r="L36" s="798"/>
    </row>
    <row r="37" spans="1:12" x14ac:dyDescent="0.15">
      <c r="A37" s="16">
        <v>25</v>
      </c>
      <c r="B37" s="787" t="s">
        <v>61</v>
      </c>
      <c r="C37" s="788"/>
      <c r="D37" s="19" t="s">
        <v>26</v>
      </c>
      <c r="E37" s="510"/>
      <c r="F37" s="510"/>
      <c r="G37" s="11"/>
      <c r="H37" s="224"/>
      <c r="I37" s="23" t="s">
        <v>24</v>
      </c>
      <c r="J37" s="24" t="s">
        <v>24</v>
      </c>
      <c r="K37" s="24" t="s">
        <v>24</v>
      </c>
      <c r="L37" s="798"/>
    </row>
    <row r="38" spans="1:12" x14ac:dyDescent="0.15">
      <c r="A38" s="16">
        <v>26</v>
      </c>
      <c r="B38" s="787" t="s">
        <v>62</v>
      </c>
      <c r="C38" s="788"/>
      <c r="D38" s="19" t="s">
        <v>26</v>
      </c>
      <c r="E38" s="510"/>
      <c r="F38" s="510"/>
      <c r="G38" s="11"/>
      <c r="H38" s="224"/>
      <c r="I38" s="23" t="s">
        <v>24</v>
      </c>
      <c r="J38" s="24" t="s">
        <v>24</v>
      </c>
      <c r="K38" s="24" t="s">
        <v>24</v>
      </c>
      <c r="L38" s="798"/>
    </row>
    <row r="39" spans="1:12" x14ac:dyDescent="0.15">
      <c r="A39" s="16">
        <v>27</v>
      </c>
      <c r="B39" s="787" t="s">
        <v>63</v>
      </c>
      <c r="C39" s="788"/>
      <c r="D39" s="19" t="s">
        <v>26</v>
      </c>
      <c r="E39" s="510"/>
      <c r="F39" s="510"/>
      <c r="G39" s="11"/>
      <c r="H39" s="224"/>
      <c r="I39" s="23" t="s">
        <v>24</v>
      </c>
      <c r="J39" s="24" t="s">
        <v>24</v>
      </c>
      <c r="K39" s="24" t="s">
        <v>24</v>
      </c>
      <c r="L39" s="798"/>
    </row>
    <row r="40" spans="1:12" x14ac:dyDescent="0.15">
      <c r="A40" s="16">
        <v>28</v>
      </c>
      <c r="B40" s="787" t="s">
        <v>64</v>
      </c>
      <c r="C40" s="788"/>
      <c r="D40" s="19" t="s">
        <v>26</v>
      </c>
      <c r="E40" s="510"/>
      <c r="F40" s="510"/>
      <c r="G40" s="11"/>
      <c r="H40" s="224"/>
      <c r="I40" s="23" t="s">
        <v>24</v>
      </c>
      <c r="J40" s="24" t="s">
        <v>24</v>
      </c>
      <c r="K40" s="24" t="s">
        <v>24</v>
      </c>
      <c r="L40" s="798"/>
    </row>
    <row r="41" spans="1:12" x14ac:dyDescent="0.15">
      <c r="A41" s="16">
        <v>29</v>
      </c>
      <c r="B41" s="787" t="s">
        <v>65</v>
      </c>
      <c r="C41" s="788"/>
      <c r="D41" s="19" t="s">
        <v>26</v>
      </c>
      <c r="E41" s="510"/>
      <c r="F41" s="510"/>
      <c r="G41" s="11"/>
      <c r="H41" s="224"/>
      <c r="I41" s="23" t="s">
        <v>24</v>
      </c>
      <c r="J41" s="24" t="s">
        <v>24</v>
      </c>
      <c r="K41" s="24" t="s">
        <v>24</v>
      </c>
      <c r="L41" s="798"/>
    </row>
    <row r="42" spans="1:12" x14ac:dyDescent="0.15">
      <c r="A42" s="16">
        <v>30</v>
      </c>
      <c r="B42" s="787" t="s">
        <v>66</v>
      </c>
      <c r="C42" s="788"/>
      <c r="D42" s="19" t="s">
        <v>26</v>
      </c>
      <c r="E42" s="510"/>
      <c r="F42" s="510"/>
      <c r="G42" s="11"/>
      <c r="H42" s="224"/>
      <c r="I42" s="23" t="s">
        <v>24</v>
      </c>
      <c r="J42" s="24" t="s">
        <v>24</v>
      </c>
      <c r="K42" s="24" t="s">
        <v>24</v>
      </c>
      <c r="L42" s="798"/>
    </row>
    <row r="43" spans="1:12" x14ac:dyDescent="0.15">
      <c r="A43" s="16">
        <v>31</v>
      </c>
      <c r="B43" s="787" t="s">
        <v>67</v>
      </c>
      <c r="C43" s="788"/>
      <c r="D43" s="19" t="s">
        <v>26</v>
      </c>
      <c r="E43" s="510"/>
      <c r="F43" s="510"/>
      <c r="G43" s="11"/>
      <c r="H43" s="224"/>
      <c r="I43" s="23" t="s">
        <v>24</v>
      </c>
      <c r="J43" s="24" t="s">
        <v>24</v>
      </c>
      <c r="K43" s="24" t="s">
        <v>24</v>
      </c>
      <c r="L43" s="800"/>
    </row>
    <row r="44" spans="1:12" x14ac:dyDescent="0.15">
      <c r="A44" s="16">
        <v>32</v>
      </c>
      <c r="B44" s="787" t="s">
        <v>68</v>
      </c>
      <c r="C44" s="788"/>
      <c r="D44" s="19" t="s">
        <v>26</v>
      </c>
      <c r="E44" s="510"/>
      <c r="F44" s="510"/>
      <c r="G44" s="11"/>
      <c r="H44" s="224"/>
      <c r="I44" s="23" t="s">
        <v>24</v>
      </c>
      <c r="J44" s="24" t="s">
        <v>24</v>
      </c>
      <c r="K44" s="24" t="s">
        <v>24</v>
      </c>
      <c r="L44" s="796" t="s">
        <v>27</v>
      </c>
    </row>
    <row r="45" spans="1:12" x14ac:dyDescent="0.15">
      <c r="A45" s="16">
        <v>33</v>
      </c>
      <c r="B45" s="787" t="s">
        <v>69</v>
      </c>
      <c r="C45" s="788"/>
      <c r="D45" s="19" t="s">
        <v>26</v>
      </c>
      <c r="E45" s="510"/>
      <c r="F45" s="510"/>
      <c r="G45" s="11"/>
      <c r="H45" s="224"/>
      <c r="I45" s="23" t="s">
        <v>24</v>
      </c>
      <c r="J45" s="24" t="s">
        <v>24</v>
      </c>
      <c r="K45" s="24" t="s">
        <v>24</v>
      </c>
      <c r="L45" s="798"/>
    </row>
    <row r="46" spans="1:12" x14ac:dyDescent="0.15">
      <c r="A46" s="16">
        <v>34</v>
      </c>
      <c r="B46" s="787" t="s">
        <v>70</v>
      </c>
      <c r="C46" s="788"/>
      <c r="D46" s="19" t="s">
        <v>26</v>
      </c>
      <c r="E46" s="27">
        <v>0.09</v>
      </c>
      <c r="F46" s="25">
        <v>0.06</v>
      </c>
      <c r="G46" s="25">
        <v>7.0000000000000007E-2</v>
      </c>
      <c r="H46" s="25">
        <v>7.0000000000000007E-2</v>
      </c>
      <c r="I46" s="27">
        <v>0.09</v>
      </c>
      <c r="J46" s="25">
        <v>0.06</v>
      </c>
      <c r="K46" s="227">
        <v>7.0000000000000007E-2</v>
      </c>
      <c r="L46" s="798"/>
    </row>
    <row r="47" spans="1:12" x14ac:dyDescent="0.15">
      <c r="A47" s="16">
        <v>35</v>
      </c>
      <c r="B47" s="787" t="s">
        <v>72</v>
      </c>
      <c r="C47" s="788"/>
      <c r="D47" s="19" t="s">
        <v>26</v>
      </c>
      <c r="E47" s="510"/>
      <c r="F47" s="510"/>
      <c r="G47" s="11"/>
      <c r="H47" s="224"/>
      <c r="I47" s="23" t="s">
        <v>24</v>
      </c>
      <c r="J47" s="24" t="s">
        <v>24</v>
      </c>
      <c r="K47" s="24" t="s">
        <v>24</v>
      </c>
      <c r="L47" s="798"/>
    </row>
    <row r="48" spans="1:12" x14ac:dyDescent="0.15">
      <c r="A48" s="16">
        <v>36</v>
      </c>
      <c r="B48" s="787" t="s">
        <v>74</v>
      </c>
      <c r="C48" s="788"/>
      <c r="D48" s="19" t="s">
        <v>26</v>
      </c>
      <c r="E48" s="510"/>
      <c r="F48" s="510"/>
      <c r="G48" s="11"/>
      <c r="H48" s="224"/>
      <c r="I48" s="23" t="s">
        <v>24</v>
      </c>
      <c r="J48" s="24" t="s">
        <v>24</v>
      </c>
      <c r="K48" s="24" t="s">
        <v>24</v>
      </c>
      <c r="L48" s="798"/>
    </row>
    <row r="49" spans="1:12" x14ac:dyDescent="0.15">
      <c r="A49" s="16">
        <v>37</v>
      </c>
      <c r="B49" s="787" t="s">
        <v>75</v>
      </c>
      <c r="C49" s="788"/>
      <c r="D49" s="19" t="s">
        <v>26</v>
      </c>
      <c r="E49" s="23">
        <v>8.0000000000000002E-3</v>
      </c>
      <c r="F49" s="24">
        <v>8.9999999999999993E-3</v>
      </c>
      <c r="G49" s="24">
        <v>0.01</v>
      </c>
      <c r="H49" s="217">
        <v>1.0999999999999999E-2</v>
      </c>
      <c r="I49" s="23">
        <v>1.0999999999999999E-2</v>
      </c>
      <c r="J49" s="24">
        <v>8.0000000000000002E-3</v>
      </c>
      <c r="K49" s="226">
        <v>0.01</v>
      </c>
      <c r="L49" s="800"/>
    </row>
    <row r="50" spans="1:12" x14ac:dyDescent="0.15">
      <c r="A50" s="16">
        <v>38</v>
      </c>
      <c r="B50" s="787" t="s">
        <v>76</v>
      </c>
      <c r="C50" s="788"/>
      <c r="D50" s="19" t="s">
        <v>26</v>
      </c>
      <c r="E50" s="12">
        <v>1.8</v>
      </c>
      <c r="F50" s="11">
        <v>1.8</v>
      </c>
      <c r="G50" s="11">
        <v>2.2000000000000002</v>
      </c>
      <c r="H50" s="11">
        <v>2.4</v>
      </c>
      <c r="I50" s="12">
        <v>2.4</v>
      </c>
      <c r="J50" s="11">
        <v>1.8</v>
      </c>
      <c r="K50" s="224">
        <v>2.1</v>
      </c>
      <c r="L50" s="796" t="s">
        <v>41</v>
      </c>
    </row>
    <row r="51" spans="1:12" x14ac:dyDescent="0.15">
      <c r="A51" s="16">
        <v>39</v>
      </c>
      <c r="B51" s="787" t="s">
        <v>416</v>
      </c>
      <c r="C51" s="788"/>
      <c r="D51" s="19" t="s">
        <v>26</v>
      </c>
      <c r="E51" s="21">
        <v>13</v>
      </c>
      <c r="F51" s="20">
        <v>16</v>
      </c>
      <c r="G51" s="20">
        <v>22</v>
      </c>
      <c r="H51" s="20">
        <v>22</v>
      </c>
      <c r="I51" s="21">
        <v>22</v>
      </c>
      <c r="J51" s="20">
        <v>13</v>
      </c>
      <c r="K51" s="225">
        <v>18</v>
      </c>
      <c r="L51" s="798"/>
    </row>
    <row r="52" spans="1:12" x14ac:dyDescent="0.15">
      <c r="A52" s="16">
        <v>40</v>
      </c>
      <c r="B52" s="787" t="s">
        <v>78</v>
      </c>
      <c r="C52" s="788"/>
      <c r="D52" s="19" t="s">
        <v>26</v>
      </c>
      <c r="E52" s="21">
        <v>32</v>
      </c>
      <c r="F52" s="20">
        <v>51</v>
      </c>
      <c r="G52" s="20">
        <v>48</v>
      </c>
      <c r="H52" s="20">
        <v>55</v>
      </c>
      <c r="I52" s="21">
        <v>55</v>
      </c>
      <c r="J52" s="20">
        <v>32</v>
      </c>
      <c r="K52" s="225">
        <v>47</v>
      </c>
      <c r="L52" s="800"/>
    </row>
    <row r="53" spans="1:12" x14ac:dyDescent="0.15">
      <c r="A53" s="16">
        <v>41</v>
      </c>
      <c r="B53" s="787" t="s">
        <v>79</v>
      </c>
      <c r="C53" s="788"/>
      <c r="D53" s="19" t="s">
        <v>26</v>
      </c>
      <c r="E53" s="27" t="s">
        <v>640</v>
      </c>
      <c r="F53" s="25" t="s">
        <v>736</v>
      </c>
      <c r="G53" s="25" t="s">
        <v>809</v>
      </c>
      <c r="H53" s="25" t="s">
        <v>869</v>
      </c>
      <c r="I53" s="27" t="s">
        <v>605</v>
      </c>
      <c r="J53" s="25" t="s">
        <v>605</v>
      </c>
      <c r="K53" s="227" t="s">
        <v>605</v>
      </c>
      <c r="L53" s="796" t="s">
        <v>46</v>
      </c>
    </row>
    <row r="54" spans="1:12" x14ac:dyDescent="0.15">
      <c r="A54" s="16">
        <v>42</v>
      </c>
      <c r="B54" s="787" t="s">
        <v>80</v>
      </c>
      <c r="C54" s="788"/>
      <c r="D54" s="19" t="s">
        <v>26</v>
      </c>
      <c r="E54" s="510"/>
      <c r="F54" s="510"/>
      <c r="G54" s="11"/>
      <c r="H54" s="224"/>
      <c r="I54" s="23" t="s">
        <v>24</v>
      </c>
      <c r="J54" s="24" t="s">
        <v>24</v>
      </c>
      <c r="K54" s="24" t="s">
        <v>24</v>
      </c>
      <c r="L54" s="798"/>
    </row>
    <row r="55" spans="1:12" x14ac:dyDescent="0.15">
      <c r="A55" s="16">
        <v>43</v>
      </c>
      <c r="B55" s="787" t="s">
        <v>81</v>
      </c>
      <c r="C55" s="788"/>
      <c r="D55" s="19" t="s">
        <v>26</v>
      </c>
      <c r="E55" s="510"/>
      <c r="F55" s="510"/>
      <c r="G55" s="11"/>
      <c r="H55" s="224"/>
      <c r="I55" s="23" t="s">
        <v>24</v>
      </c>
      <c r="J55" s="24" t="s">
        <v>24</v>
      </c>
      <c r="K55" s="24" t="s">
        <v>24</v>
      </c>
      <c r="L55" s="798"/>
    </row>
    <row r="56" spans="1:12" x14ac:dyDescent="0.15">
      <c r="A56" s="16">
        <v>44</v>
      </c>
      <c r="B56" s="787" t="s">
        <v>82</v>
      </c>
      <c r="C56" s="788"/>
      <c r="D56" s="19" t="s">
        <v>26</v>
      </c>
      <c r="E56" s="23" t="s">
        <v>641</v>
      </c>
      <c r="F56" s="24" t="s">
        <v>588</v>
      </c>
      <c r="G56" s="24" t="s">
        <v>810</v>
      </c>
      <c r="H56" s="24" t="s">
        <v>868</v>
      </c>
      <c r="I56" s="23" t="s">
        <v>84</v>
      </c>
      <c r="J56" s="24" t="s">
        <v>84</v>
      </c>
      <c r="K56" s="226" t="s">
        <v>84</v>
      </c>
      <c r="L56" s="798"/>
    </row>
    <row r="57" spans="1:12" x14ac:dyDescent="0.15">
      <c r="A57" s="16">
        <v>45</v>
      </c>
      <c r="B57" s="787" t="s">
        <v>85</v>
      </c>
      <c r="C57" s="788"/>
      <c r="D57" s="19" t="s">
        <v>26</v>
      </c>
      <c r="E57" s="510"/>
      <c r="F57" s="510"/>
      <c r="G57" s="11"/>
      <c r="H57" s="224"/>
      <c r="I57" s="23" t="s">
        <v>24</v>
      </c>
      <c r="J57" s="24" t="s">
        <v>24</v>
      </c>
      <c r="K57" s="24" t="s">
        <v>24</v>
      </c>
      <c r="L57" s="800"/>
    </row>
    <row r="58" spans="1:12" x14ac:dyDescent="0.15">
      <c r="A58" s="16">
        <v>46</v>
      </c>
      <c r="B58" s="787" t="s">
        <v>86</v>
      </c>
      <c r="C58" s="788"/>
      <c r="D58" s="19" t="s">
        <v>26</v>
      </c>
      <c r="E58" s="12">
        <v>0.73</v>
      </c>
      <c r="F58" s="11">
        <v>0.75600000000000001</v>
      </c>
      <c r="G58" s="191">
        <v>0.73799999999999999</v>
      </c>
      <c r="H58" s="11">
        <v>0.91</v>
      </c>
      <c r="I58" s="12">
        <v>0.91</v>
      </c>
      <c r="J58" s="11">
        <v>0.73</v>
      </c>
      <c r="K58" s="224">
        <v>0.8</v>
      </c>
      <c r="L58" s="796" t="s">
        <v>77</v>
      </c>
    </row>
    <row r="59" spans="1:12" x14ac:dyDescent="0.15">
      <c r="A59" s="16">
        <v>47</v>
      </c>
      <c r="B59" s="787" t="s">
        <v>87</v>
      </c>
      <c r="C59" s="788"/>
      <c r="D59" s="19" t="s">
        <v>24</v>
      </c>
      <c r="E59" s="12">
        <v>7.1</v>
      </c>
      <c r="F59" s="11">
        <v>7.1</v>
      </c>
      <c r="G59" s="11">
        <v>7.1</v>
      </c>
      <c r="H59" s="11">
        <v>6.9</v>
      </c>
      <c r="I59" s="12">
        <v>7.1</v>
      </c>
      <c r="J59" s="11">
        <v>6.9</v>
      </c>
      <c r="K59" s="224">
        <v>7.1</v>
      </c>
      <c r="L59" s="798"/>
    </row>
    <row r="60" spans="1:12" x14ac:dyDescent="0.15">
      <c r="A60" s="16">
        <v>48</v>
      </c>
      <c r="B60" s="787" t="s">
        <v>88</v>
      </c>
      <c r="C60" s="788"/>
      <c r="D60" s="19" t="s">
        <v>24</v>
      </c>
      <c r="E60" s="510"/>
      <c r="F60" s="510"/>
      <c r="G60" s="11"/>
      <c r="H60" s="224"/>
      <c r="I60" s="23" t="s">
        <v>24</v>
      </c>
      <c r="J60" s="24" t="s">
        <v>24</v>
      </c>
      <c r="K60" s="24" t="s">
        <v>24</v>
      </c>
      <c r="L60" s="798"/>
    </row>
    <row r="61" spans="1:12" x14ac:dyDescent="0.15">
      <c r="A61" s="16">
        <v>49</v>
      </c>
      <c r="B61" s="787" t="s">
        <v>89</v>
      </c>
      <c r="C61" s="788"/>
      <c r="D61" s="19" t="s">
        <v>24</v>
      </c>
      <c r="E61" s="66" t="s">
        <v>636</v>
      </c>
      <c r="F61" s="20" t="s">
        <v>734</v>
      </c>
      <c r="G61" s="20" t="s">
        <v>811</v>
      </c>
      <c r="H61" s="20" t="s">
        <v>878</v>
      </c>
      <c r="I61" s="28" t="s">
        <v>24</v>
      </c>
      <c r="J61" s="179" t="s">
        <v>24</v>
      </c>
      <c r="K61" s="228" t="s">
        <v>24</v>
      </c>
      <c r="L61" s="798"/>
    </row>
    <row r="62" spans="1:12" x14ac:dyDescent="0.15">
      <c r="A62" s="16">
        <v>50</v>
      </c>
      <c r="B62" s="787" t="s">
        <v>90</v>
      </c>
      <c r="C62" s="788"/>
      <c r="D62" s="19" t="s">
        <v>91</v>
      </c>
      <c r="E62" s="12">
        <v>1.9</v>
      </c>
      <c r="F62" s="11">
        <v>2.5</v>
      </c>
      <c r="G62" s="11">
        <v>2.6</v>
      </c>
      <c r="H62" s="11">
        <v>1.4</v>
      </c>
      <c r="I62" s="12">
        <v>2.6</v>
      </c>
      <c r="J62" s="11">
        <v>1.4</v>
      </c>
      <c r="K62" s="224">
        <v>2.1</v>
      </c>
      <c r="L62" s="798"/>
    </row>
    <row r="63" spans="1:12" ht="14.25" thickBot="1" x14ac:dyDescent="0.2">
      <c r="A63" s="16">
        <v>51</v>
      </c>
      <c r="B63" s="801" t="s">
        <v>92</v>
      </c>
      <c r="C63" s="802"/>
      <c r="D63" s="29" t="s">
        <v>91</v>
      </c>
      <c r="E63" s="31">
        <v>0.9</v>
      </c>
      <c r="F63" s="11">
        <v>0.6</v>
      </c>
      <c r="G63" s="11">
        <v>1.7</v>
      </c>
      <c r="H63" s="11">
        <v>1</v>
      </c>
      <c r="I63" s="12">
        <v>1.7</v>
      </c>
      <c r="J63" s="11">
        <v>0.6</v>
      </c>
      <c r="K63" s="224">
        <v>1.1000000000000001</v>
      </c>
      <c r="L63" s="799"/>
    </row>
    <row r="64" spans="1:12" x14ac:dyDescent="0.15">
      <c r="A64" s="792" t="s">
        <v>93</v>
      </c>
      <c r="B64" s="793"/>
      <c r="C64" s="794"/>
      <c r="D64" s="13" t="s">
        <v>18</v>
      </c>
      <c r="E64" s="498"/>
      <c r="F64" s="560" t="s">
        <v>421</v>
      </c>
      <c r="G64" s="360" t="s">
        <v>422</v>
      </c>
      <c r="H64" s="343"/>
      <c r="I64" s="267"/>
      <c r="J64" s="259"/>
      <c r="K64" s="260"/>
      <c r="L64" s="32"/>
    </row>
    <row r="65" spans="1:12" x14ac:dyDescent="0.15">
      <c r="A65" s="33">
        <v>1</v>
      </c>
      <c r="B65" s="17" t="s">
        <v>94</v>
      </c>
      <c r="C65" s="18"/>
      <c r="D65" s="34" t="s">
        <v>96</v>
      </c>
      <c r="E65" s="79">
        <v>0.15</v>
      </c>
      <c r="F65" s="193">
        <v>0.2</v>
      </c>
      <c r="G65" s="193">
        <v>0.3</v>
      </c>
      <c r="H65" s="230">
        <v>0.16</v>
      </c>
      <c r="I65" s="27">
        <v>0.3</v>
      </c>
      <c r="J65" s="25">
        <v>0.15</v>
      </c>
      <c r="K65" s="227">
        <v>0.2</v>
      </c>
      <c r="L65" s="796" t="s">
        <v>77</v>
      </c>
    </row>
    <row r="66" spans="1:12" x14ac:dyDescent="0.15">
      <c r="A66" s="35">
        <v>2</v>
      </c>
      <c r="B66" s="17" t="s">
        <v>95</v>
      </c>
      <c r="C66" s="18"/>
      <c r="D66" s="19" t="s">
        <v>96</v>
      </c>
      <c r="E66" s="177">
        <v>6.0000000000000001E-3</v>
      </c>
      <c r="F66" s="177">
        <v>8.9999999999999993E-3</v>
      </c>
      <c r="G66" s="177">
        <v>1.7000000000000001E-2</v>
      </c>
      <c r="H66" s="237">
        <v>1.0999999999999999E-2</v>
      </c>
      <c r="I66" s="23">
        <v>1.7000000000000001E-2</v>
      </c>
      <c r="J66" s="24">
        <v>6.0000000000000001E-3</v>
      </c>
      <c r="K66" s="226">
        <v>1.0999999999999999E-2</v>
      </c>
      <c r="L66" s="798"/>
    </row>
    <row r="67" spans="1:12" x14ac:dyDescent="0.15">
      <c r="A67" s="35">
        <v>3</v>
      </c>
      <c r="B67" s="17" t="s">
        <v>225</v>
      </c>
      <c r="C67" s="18"/>
      <c r="D67" s="19" t="s">
        <v>96</v>
      </c>
      <c r="E67" s="37" t="s">
        <v>639</v>
      </c>
      <c r="F67" s="37">
        <v>1.1000000000000001</v>
      </c>
      <c r="G67" s="37">
        <v>2.2000000000000002</v>
      </c>
      <c r="H67" s="238">
        <v>1.5</v>
      </c>
      <c r="I67" s="12">
        <v>2.2000000000000002</v>
      </c>
      <c r="J67" s="11" t="s">
        <v>564</v>
      </c>
      <c r="K67" s="224">
        <v>1.2</v>
      </c>
      <c r="L67" s="798"/>
    </row>
    <row r="68" spans="1:12" x14ac:dyDescent="0.15">
      <c r="A68" s="35">
        <v>4</v>
      </c>
      <c r="B68" s="17" t="s">
        <v>226</v>
      </c>
      <c r="C68" s="18"/>
      <c r="D68" s="19" t="s">
        <v>96</v>
      </c>
      <c r="E68" s="37">
        <v>1.9</v>
      </c>
      <c r="F68" s="37">
        <v>1.6</v>
      </c>
      <c r="G68" s="37">
        <v>1.7</v>
      </c>
      <c r="H68" s="238">
        <v>1.2</v>
      </c>
      <c r="I68" s="12">
        <v>1.9</v>
      </c>
      <c r="J68" s="11">
        <v>1.2</v>
      </c>
      <c r="K68" s="224">
        <v>1.6</v>
      </c>
      <c r="L68" s="798"/>
    </row>
    <row r="69" spans="1:12" x14ac:dyDescent="0.15">
      <c r="A69" s="35">
        <v>5</v>
      </c>
      <c r="B69" s="17" t="s">
        <v>99</v>
      </c>
      <c r="C69" s="18"/>
      <c r="D69" s="19" t="s">
        <v>96</v>
      </c>
      <c r="E69" s="200">
        <v>2</v>
      </c>
      <c r="F69" s="200">
        <v>1</v>
      </c>
      <c r="G69" s="200">
        <v>1</v>
      </c>
      <c r="H69" s="231">
        <v>1</v>
      </c>
      <c r="I69" s="21">
        <v>2</v>
      </c>
      <c r="J69" s="20">
        <v>1</v>
      </c>
      <c r="K69" s="225">
        <v>1</v>
      </c>
      <c r="L69" s="798"/>
    </row>
    <row r="70" spans="1:12" x14ac:dyDescent="0.15">
      <c r="A70" s="35">
        <v>6</v>
      </c>
      <c r="B70" s="17" t="s">
        <v>100</v>
      </c>
      <c r="C70" s="18"/>
      <c r="D70" s="19" t="s">
        <v>96</v>
      </c>
      <c r="E70" s="200">
        <v>11</v>
      </c>
      <c r="F70" s="200">
        <v>13</v>
      </c>
      <c r="G70" s="200">
        <v>19</v>
      </c>
      <c r="H70" s="20">
        <v>18</v>
      </c>
      <c r="I70" s="21">
        <v>19</v>
      </c>
      <c r="J70" s="20">
        <v>11</v>
      </c>
      <c r="K70" s="225">
        <v>15</v>
      </c>
      <c r="L70" s="798"/>
    </row>
    <row r="71" spans="1:12" x14ac:dyDescent="0.15">
      <c r="A71" s="35">
        <v>7</v>
      </c>
      <c r="B71" s="17" t="s">
        <v>549</v>
      </c>
      <c r="C71" s="18"/>
      <c r="D71" s="19" t="s">
        <v>552</v>
      </c>
      <c r="E71" s="200">
        <v>44</v>
      </c>
      <c r="F71" s="36">
        <v>36</v>
      </c>
      <c r="G71" s="36">
        <v>270</v>
      </c>
      <c r="H71" s="10">
        <v>17</v>
      </c>
      <c r="I71" s="21">
        <v>270</v>
      </c>
      <c r="J71" s="20">
        <v>17</v>
      </c>
      <c r="K71" s="225">
        <v>92</v>
      </c>
      <c r="L71" s="798"/>
    </row>
    <row r="72" spans="1:12" x14ac:dyDescent="0.15">
      <c r="A72" s="35">
        <v>8</v>
      </c>
      <c r="B72" s="17" t="s">
        <v>101</v>
      </c>
      <c r="C72" s="18"/>
      <c r="D72" s="19" t="s">
        <v>102</v>
      </c>
      <c r="E72" s="36">
        <v>18</v>
      </c>
      <c r="F72" s="36">
        <v>77</v>
      </c>
      <c r="G72" s="36">
        <v>1600</v>
      </c>
      <c r="H72" s="10">
        <v>78</v>
      </c>
      <c r="I72" s="21">
        <v>1600</v>
      </c>
      <c r="J72" s="20">
        <v>18</v>
      </c>
      <c r="K72" s="225">
        <v>440</v>
      </c>
      <c r="L72" s="798"/>
    </row>
    <row r="73" spans="1:12" x14ac:dyDescent="0.15">
      <c r="A73" s="35">
        <v>9</v>
      </c>
      <c r="B73" s="17" t="s">
        <v>103</v>
      </c>
      <c r="C73" s="18"/>
      <c r="D73" s="19" t="s">
        <v>96</v>
      </c>
      <c r="E73" s="79" t="s">
        <v>638</v>
      </c>
      <c r="F73" s="79" t="s">
        <v>735</v>
      </c>
      <c r="G73" s="79" t="s">
        <v>807</v>
      </c>
      <c r="H73" s="79" t="s">
        <v>866</v>
      </c>
      <c r="I73" s="27" t="s">
        <v>1035</v>
      </c>
      <c r="J73" s="25" t="s">
        <v>1035</v>
      </c>
      <c r="K73" s="227" t="s">
        <v>1035</v>
      </c>
      <c r="L73" s="798"/>
    </row>
    <row r="74" spans="1:12" x14ac:dyDescent="0.15">
      <c r="A74" s="35">
        <v>10</v>
      </c>
      <c r="B74" s="17" t="s">
        <v>104</v>
      </c>
      <c r="C74" s="18"/>
      <c r="D74" s="19" t="s">
        <v>96</v>
      </c>
      <c r="E74" s="79">
        <v>0.01</v>
      </c>
      <c r="F74" s="79">
        <v>0.03</v>
      </c>
      <c r="G74" s="79">
        <v>0.04</v>
      </c>
      <c r="H74" s="79">
        <v>0.03</v>
      </c>
      <c r="I74" s="27">
        <v>0.04</v>
      </c>
      <c r="J74" s="25">
        <v>0.01</v>
      </c>
      <c r="K74" s="227">
        <v>0.03</v>
      </c>
      <c r="L74" s="798"/>
    </row>
    <row r="75" spans="1:12" x14ac:dyDescent="0.15">
      <c r="A75" s="35">
        <v>11</v>
      </c>
      <c r="B75" s="17" t="s">
        <v>105</v>
      </c>
      <c r="C75" s="18"/>
      <c r="D75" s="19" t="s">
        <v>96</v>
      </c>
      <c r="E75" s="200">
        <v>10</v>
      </c>
      <c r="F75" s="37">
        <v>9.1999999999999993</v>
      </c>
      <c r="G75" s="37">
        <v>8.6999999999999993</v>
      </c>
      <c r="H75" s="200">
        <v>10</v>
      </c>
      <c r="I75" s="353">
        <v>10</v>
      </c>
      <c r="J75" s="11">
        <v>8.6999999999999993</v>
      </c>
      <c r="K75" s="225">
        <v>9.5</v>
      </c>
      <c r="L75" s="798"/>
    </row>
    <row r="76" spans="1:12" ht="14.25" thickBot="1" x14ac:dyDescent="0.2">
      <c r="A76" s="38">
        <v>12</v>
      </c>
      <c r="B76" s="39" t="s">
        <v>404</v>
      </c>
      <c r="C76" s="40"/>
      <c r="D76" s="41" t="s">
        <v>96</v>
      </c>
      <c r="E76" s="194">
        <v>3.4</v>
      </c>
      <c r="F76" s="194">
        <v>3.4</v>
      </c>
      <c r="G76" s="194">
        <v>2.7</v>
      </c>
      <c r="H76" s="194">
        <v>2</v>
      </c>
      <c r="I76" s="31">
        <v>3.4</v>
      </c>
      <c r="J76" s="168">
        <v>2</v>
      </c>
      <c r="K76" s="229">
        <v>2.9</v>
      </c>
      <c r="L76" s="799"/>
    </row>
    <row r="77" spans="1:12" ht="14.25" thickBot="1" x14ac:dyDescent="0.2">
      <c r="A77" s="841" t="s">
        <v>106</v>
      </c>
      <c r="B77" s="842"/>
      <c r="C77" s="842"/>
      <c r="D77" s="843"/>
      <c r="E77" s="51" t="s">
        <v>637</v>
      </c>
      <c r="F77" s="169" t="s">
        <v>732</v>
      </c>
      <c r="G77" s="208" t="s">
        <v>806</v>
      </c>
      <c r="H77" s="208" t="s">
        <v>875</v>
      </c>
      <c r="I77" s="43"/>
      <c r="J77" s="44"/>
      <c r="K77" s="44"/>
    </row>
    <row r="78" spans="1:12" x14ac:dyDescent="0.15">
      <c r="A78" s="2"/>
      <c r="B78" s="45" t="s">
        <v>107</v>
      </c>
      <c r="C78" s="46"/>
      <c r="D78" s="46"/>
      <c r="E78" s="46"/>
      <c r="F78" s="46"/>
      <c r="G78" s="46"/>
      <c r="H78" s="46"/>
      <c r="I78" s="2"/>
      <c r="J78" s="2"/>
      <c r="K78" s="2"/>
      <c r="L78" s="46"/>
    </row>
    <row r="79" spans="1:12" x14ac:dyDescent="0.15">
      <c r="A79" s="2"/>
      <c r="F79" s="2"/>
      <c r="G79" s="2"/>
      <c r="H79" s="2"/>
      <c r="I79" s="2"/>
      <c r="J79" s="2"/>
      <c r="K79" s="2"/>
    </row>
  </sheetData>
  <mergeCells count="78">
    <mergeCell ref="K6:K9"/>
    <mergeCell ref="L6:L11"/>
    <mergeCell ref="L53:L57"/>
    <mergeCell ref="L58:L63"/>
    <mergeCell ref="L65:L76"/>
    <mergeCell ref="L15:L20"/>
    <mergeCell ref="L26:L32"/>
    <mergeCell ref="L33:L43"/>
    <mergeCell ref="L21:L25"/>
    <mergeCell ref="L44:L49"/>
    <mergeCell ref="L50:L52"/>
    <mergeCell ref="L13:L14"/>
    <mergeCell ref="A12:C12"/>
    <mergeCell ref="B13:C13"/>
    <mergeCell ref="B14:C14"/>
    <mergeCell ref="F3:H3"/>
    <mergeCell ref="A4:B4"/>
    <mergeCell ref="F4:H4"/>
    <mergeCell ref="A6:B11"/>
    <mergeCell ref="C6:D6"/>
    <mergeCell ref="I6:I9"/>
    <mergeCell ref="C9:D9"/>
    <mergeCell ref="C10:D10"/>
    <mergeCell ref="C11:D11"/>
    <mergeCell ref="J6:J9"/>
    <mergeCell ref="C7:D7"/>
    <mergeCell ref="C8:D8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21:C21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62:C62"/>
    <mergeCell ref="B63:C63"/>
    <mergeCell ref="B53:C53"/>
    <mergeCell ref="B54:C54"/>
    <mergeCell ref="B55:C55"/>
    <mergeCell ref="B56:C56"/>
    <mergeCell ref="B57:C57"/>
    <mergeCell ref="A64:C64"/>
    <mergeCell ref="A77:D77"/>
    <mergeCell ref="B58:C58"/>
    <mergeCell ref="B59:C59"/>
    <mergeCell ref="B60:C60"/>
    <mergeCell ref="B61:C61"/>
  </mergeCells>
  <phoneticPr fontId="2"/>
  <conditionalFormatting sqref="E75:K75">
    <cfRule type="expression" dxfId="16" priority="1">
      <formula>E75&lt;10</formula>
    </cfRule>
    <cfRule type="expression" dxfId="15" priority="2">
      <formula>E75&gt;=10</formula>
    </cfRule>
  </conditionalFormatting>
  <pageMargins left="0.78740157480314965" right="0.39370078740157483" top="0.39370078740157483" bottom="0.19685039370078741" header="0" footer="0"/>
  <pageSetup paperSize="9" scale="5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M79"/>
  <sheetViews>
    <sheetView zoomScale="90" zoomScaleNormal="90" workbookViewId="0">
      <pane xSplit="4" ySplit="8" topLeftCell="E72" activePane="bottomRight" state="frozen"/>
      <selection activeCell="D72" sqref="D72"/>
      <selection pane="topRight" activeCell="D72" sqref="D72"/>
      <selection pane="bottomLeft" activeCell="D72" sqref="D72"/>
      <selection pane="bottomRight" activeCell="N1" sqref="N1:S1048576"/>
    </sheetView>
  </sheetViews>
  <sheetFormatPr defaultRowHeight="13.5" x14ac:dyDescent="0.15"/>
  <cols>
    <col min="1" max="1" width="3.125" style="1" customWidth="1"/>
    <col min="2" max="2" width="8.875" style="1" customWidth="1"/>
    <col min="3" max="3" width="15.5" style="1" customWidth="1"/>
    <col min="4" max="4" width="12.125" style="1" customWidth="1"/>
    <col min="5" max="11" width="8.625" style="1" customWidth="1"/>
    <col min="12" max="12" width="13.5" style="2" customWidth="1"/>
    <col min="13" max="13" width="9" style="268"/>
  </cols>
  <sheetData>
    <row r="1" spans="1:12" ht="14.25" x14ac:dyDescent="0.15">
      <c r="B1" s="85" t="str">
        <f>'1 羽黒川'!$B$1</f>
        <v>　　　　　　　　　　　　定　期　水　質　検　査　結　果（令和５年度）</v>
      </c>
      <c r="C1" s="85"/>
      <c r="D1" s="85"/>
      <c r="E1" s="85"/>
      <c r="F1" s="85"/>
      <c r="G1" s="85"/>
      <c r="H1" s="85"/>
      <c r="I1" s="85"/>
      <c r="J1" s="85"/>
      <c r="K1" s="85"/>
      <c r="L1" s="268"/>
    </row>
    <row r="2" spans="1:12" ht="14.25" thickBot="1" x14ac:dyDescent="0.2">
      <c r="B2" s="3" t="s">
        <v>0</v>
      </c>
    </row>
    <row r="3" spans="1:12" ht="14.25" thickBot="1" x14ac:dyDescent="0.2">
      <c r="A3" s="2"/>
      <c r="B3" s="4"/>
      <c r="C3" s="5"/>
      <c r="D3" s="2"/>
      <c r="E3" s="6" t="s">
        <v>1</v>
      </c>
      <c r="F3" s="813" t="s">
        <v>2</v>
      </c>
      <c r="G3" s="813"/>
      <c r="H3" s="814"/>
      <c r="I3" s="2"/>
      <c r="J3" s="2"/>
      <c r="K3" s="2"/>
    </row>
    <row r="4" spans="1:12" ht="15" thickBot="1" x14ac:dyDescent="0.2">
      <c r="A4" s="815" t="s">
        <v>3</v>
      </c>
      <c r="B4" s="813"/>
      <c r="C4" s="394" t="s">
        <v>4</v>
      </c>
      <c r="D4" s="2"/>
      <c r="E4" s="7">
        <v>12</v>
      </c>
      <c r="F4" s="816" t="s">
        <v>227</v>
      </c>
      <c r="G4" s="817"/>
      <c r="H4" s="818"/>
      <c r="I4" s="2"/>
      <c r="J4" s="2"/>
      <c r="K4" s="2"/>
    </row>
    <row r="5" spans="1:12" ht="14.2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x14ac:dyDescent="0.15">
      <c r="A6" s="819" t="s">
        <v>161</v>
      </c>
      <c r="B6" s="820"/>
      <c r="C6" s="823" t="s">
        <v>7</v>
      </c>
      <c r="D6" s="824"/>
      <c r="E6" s="8">
        <v>45056</v>
      </c>
      <c r="F6" s="8">
        <v>45112</v>
      </c>
      <c r="G6" s="8">
        <v>45175</v>
      </c>
      <c r="H6" s="210">
        <v>45238</v>
      </c>
      <c r="I6" s="825" t="s">
        <v>8</v>
      </c>
      <c r="J6" s="805" t="s">
        <v>9</v>
      </c>
      <c r="K6" s="808" t="s">
        <v>10</v>
      </c>
      <c r="L6" s="811" t="s">
        <v>11</v>
      </c>
    </row>
    <row r="7" spans="1:12" x14ac:dyDescent="0.15">
      <c r="A7" s="821"/>
      <c r="B7" s="822"/>
      <c r="C7" s="828" t="s">
        <v>12</v>
      </c>
      <c r="D7" s="829"/>
      <c r="E7" s="9">
        <v>0.54027777777777775</v>
      </c>
      <c r="F7" s="9">
        <v>0.5625</v>
      </c>
      <c r="G7" s="9">
        <v>0.51736111111111105</v>
      </c>
      <c r="H7" s="212">
        <v>0.56944444444444442</v>
      </c>
      <c r="I7" s="833"/>
      <c r="J7" s="835"/>
      <c r="K7" s="837"/>
      <c r="L7" s="812"/>
    </row>
    <row r="8" spans="1:12" x14ac:dyDescent="0.15">
      <c r="A8" s="821"/>
      <c r="B8" s="822"/>
      <c r="C8" s="828" t="s">
        <v>13</v>
      </c>
      <c r="D8" s="829"/>
      <c r="E8" s="9" t="s">
        <v>634</v>
      </c>
      <c r="F8" s="9" t="s">
        <v>730</v>
      </c>
      <c r="G8" s="10" t="s">
        <v>803</v>
      </c>
      <c r="H8" s="9" t="s">
        <v>872</v>
      </c>
      <c r="I8" s="833"/>
      <c r="J8" s="835"/>
      <c r="K8" s="837"/>
      <c r="L8" s="812"/>
    </row>
    <row r="9" spans="1:12" x14ac:dyDescent="0.15">
      <c r="A9" s="821"/>
      <c r="B9" s="822"/>
      <c r="C9" s="828" t="s">
        <v>14</v>
      </c>
      <c r="D9" s="829"/>
      <c r="E9" s="10" t="s">
        <v>634</v>
      </c>
      <c r="F9" s="10" t="s">
        <v>731</v>
      </c>
      <c r="G9" s="10" t="s">
        <v>814</v>
      </c>
      <c r="H9" s="10" t="s">
        <v>877</v>
      </c>
      <c r="I9" s="834"/>
      <c r="J9" s="836"/>
      <c r="K9" s="838"/>
      <c r="L9" s="812"/>
    </row>
    <row r="10" spans="1:12" x14ac:dyDescent="0.15">
      <c r="A10" s="821"/>
      <c r="B10" s="822"/>
      <c r="C10" s="828" t="s">
        <v>15</v>
      </c>
      <c r="D10" s="829"/>
      <c r="E10" s="11">
        <v>18</v>
      </c>
      <c r="F10" s="11">
        <v>22</v>
      </c>
      <c r="G10" s="11">
        <v>22.3</v>
      </c>
      <c r="H10" s="214">
        <v>11</v>
      </c>
      <c r="I10" s="12">
        <f>MAXA(E10:H10)</f>
        <v>22.3</v>
      </c>
      <c r="J10" s="11">
        <f>MINA(E10:H10)</f>
        <v>11</v>
      </c>
      <c r="K10" s="224">
        <f>AVERAGEA(E10:H10)</f>
        <v>18.324999999999999</v>
      </c>
      <c r="L10" s="812"/>
    </row>
    <row r="11" spans="1:12" ht="14.25" thickBot="1" x14ac:dyDescent="0.2">
      <c r="A11" s="821"/>
      <c r="B11" s="822"/>
      <c r="C11" s="828" t="s">
        <v>16</v>
      </c>
      <c r="D11" s="829"/>
      <c r="E11" s="11">
        <v>10.9</v>
      </c>
      <c r="F11" s="11">
        <v>15.2</v>
      </c>
      <c r="G11" s="11">
        <v>18.899999999999999</v>
      </c>
      <c r="H11" s="214">
        <v>11.3</v>
      </c>
      <c r="I11" s="12">
        <f>MAXA(E11:H11)</f>
        <v>18.899999999999999</v>
      </c>
      <c r="J11" s="11">
        <f>MINA(E11:H11)</f>
        <v>10.9</v>
      </c>
      <c r="K11" s="224">
        <f>AVERAGEA(E11:H11)</f>
        <v>14.074999999999999</v>
      </c>
      <c r="L11" s="832"/>
    </row>
    <row r="12" spans="1:12" x14ac:dyDescent="0.15">
      <c r="A12" s="792" t="s">
        <v>17</v>
      </c>
      <c r="B12" s="793"/>
      <c r="C12" s="793"/>
      <c r="D12" s="13" t="s">
        <v>18</v>
      </c>
      <c r="E12" s="342"/>
      <c r="F12" s="560" t="s">
        <v>421</v>
      </c>
      <c r="G12" s="360" t="s">
        <v>422</v>
      </c>
      <c r="H12" s="343"/>
      <c r="I12" s="270"/>
      <c r="J12" s="271"/>
      <c r="K12" s="272"/>
      <c r="L12" s="15"/>
    </row>
    <row r="13" spans="1:12" x14ac:dyDescent="0.15">
      <c r="A13" s="16">
        <v>1</v>
      </c>
      <c r="B13" s="787" t="s">
        <v>19</v>
      </c>
      <c r="C13" s="788"/>
      <c r="D13" s="19" t="s">
        <v>20</v>
      </c>
      <c r="E13" s="20">
        <v>4</v>
      </c>
      <c r="F13" s="20">
        <v>37</v>
      </c>
      <c r="G13" s="20">
        <v>710</v>
      </c>
      <c r="H13" s="20">
        <v>31</v>
      </c>
      <c r="I13" s="21">
        <v>710</v>
      </c>
      <c r="J13" s="20">
        <v>4</v>
      </c>
      <c r="K13" s="225">
        <v>200</v>
      </c>
      <c r="L13" s="796" t="s">
        <v>21</v>
      </c>
    </row>
    <row r="14" spans="1:12" x14ac:dyDescent="0.15">
      <c r="A14" s="16">
        <v>2</v>
      </c>
      <c r="B14" s="787" t="s">
        <v>22</v>
      </c>
      <c r="C14" s="788"/>
      <c r="D14" s="22" t="s">
        <v>23</v>
      </c>
      <c r="E14" s="10" t="s">
        <v>642</v>
      </c>
      <c r="F14" s="20" t="s">
        <v>733</v>
      </c>
      <c r="G14" s="20" t="s">
        <v>804</v>
      </c>
      <c r="H14" s="20" t="s">
        <v>873</v>
      </c>
      <c r="I14" s="23" t="s">
        <v>24</v>
      </c>
      <c r="J14" s="24" t="s">
        <v>24</v>
      </c>
      <c r="K14" s="226" t="s">
        <v>24</v>
      </c>
      <c r="L14" s="800"/>
    </row>
    <row r="15" spans="1:12" x14ac:dyDescent="0.15">
      <c r="A15" s="16">
        <v>3</v>
      </c>
      <c r="B15" s="787" t="s">
        <v>25</v>
      </c>
      <c r="C15" s="788"/>
      <c r="D15" s="19" t="s">
        <v>26</v>
      </c>
      <c r="E15" s="510"/>
      <c r="F15" s="510"/>
      <c r="G15" s="11"/>
      <c r="H15" s="224"/>
      <c r="I15" s="23" t="s">
        <v>24</v>
      </c>
      <c r="J15" s="24" t="s">
        <v>24</v>
      </c>
      <c r="K15" s="24" t="s">
        <v>24</v>
      </c>
      <c r="L15" s="796" t="s">
        <v>27</v>
      </c>
    </row>
    <row r="16" spans="1:12" x14ac:dyDescent="0.15">
      <c r="A16" s="16">
        <v>4</v>
      </c>
      <c r="B16" s="787" t="s">
        <v>28</v>
      </c>
      <c r="C16" s="788"/>
      <c r="D16" s="19" t="s">
        <v>26</v>
      </c>
      <c r="E16" s="510"/>
      <c r="F16" s="510"/>
      <c r="G16" s="11"/>
      <c r="H16" s="224"/>
      <c r="I16" s="23" t="s">
        <v>24</v>
      </c>
      <c r="J16" s="24" t="s">
        <v>24</v>
      </c>
      <c r="K16" s="24" t="s">
        <v>24</v>
      </c>
      <c r="L16" s="798"/>
    </row>
    <row r="17" spans="1:12" x14ac:dyDescent="0.15">
      <c r="A17" s="16">
        <v>5</v>
      </c>
      <c r="B17" s="787" t="s">
        <v>30</v>
      </c>
      <c r="C17" s="788"/>
      <c r="D17" s="19" t="s">
        <v>26</v>
      </c>
      <c r="E17" s="510"/>
      <c r="F17" s="510"/>
      <c r="G17" s="11"/>
      <c r="H17" s="224"/>
      <c r="I17" s="23" t="s">
        <v>24</v>
      </c>
      <c r="J17" s="24" t="s">
        <v>24</v>
      </c>
      <c r="K17" s="24" t="s">
        <v>24</v>
      </c>
      <c r="L17" s="798"/>
    </row>
    <row r="18" spans="1:12" x14ac:dyDescent="0.15">
      <c r="A18" s="16">
        <v>6</v>
      </c>
      <c r="B18" s="787" t="s">
        <v>31</v>
      </c>
      <c r="C18" s="788"/>
      <c r="D18" s="19" t="s">
        <v>26</v>
      </c>
      <c r="E18" s="510"/>
      <c r="F18" s="510"/>
      <c r="G18" s="11"/>
      <c r="H18" s="224"/>
      <c r="I18" s="23" t="s">
        <v>24</v>
      </c>
      <c r="J18" s="24" t="s">
        <v>24</v>
      </c>
      <c r="K18" s="24" t="s">
        <v>24</v>
      </c>
      <c r="L18" s="798"/>
    </row>
    <row r="19" spans="1:12" x14ac:dyDescent="0.15">
      <c r="A19" s="16">
        <v>7</v>
      </c>
      <c r="B19" s="787" t="s">
        <v>33</v>
      </c>
      <c r="C19" s="788"/>
      <c r="D19" s="19" t="s">
        <v>26</v>
      </c>
      <c r="E19" s="510"/>
      <c r="F19" s="510"/>
      <c r="G19" s="11"/>
      <c r="H19" s="224"/>
      <c r="I19" s="23" t="s">
        <v>24</v>
      </c>
      <c r="J19" s="24" t="s">
        <v>24</v>
      </c>
      <c r="K19" s="24" t="s">
        <v>24</v>
      </c>
      <c r="L19" s="798"/>
    </row>
    <row r="20" spans="1:12" x14ac:dyDescent="0.15">
      <c r="A20" s="16">
        <v>8</v>
      </c>
      <c r="B20" s="787" t="s">
        <v>35</v>
      </c>
      <c r="C20" s="788"/>
      <c r="D20" s="19" t="s">
        <v>26</v>
      </c>
      <c r="E20" s="510"/>
      <c r="F20" s="510"/>
      <c r="G20" s="11"/>
      <c r="H20" s="224"/>
      <c r="I20" s="23" t="s">
        <v>24</v>
      </c>
      <c r="J20" s="24" t="s">
        <v>24</v>
      </c>
      <c r="K20" s="24" t="s">
        <v>24</v>
      </c>
      <c r="L20" s="800"/>
    </row>
    <row r="21" spans="1:12" x14ac:dyDescent="0.15">
      <c r="A21" s="16">
        <v>9</v>
      </c>
      <c r="B21" s="787" t="s">
        <v>401</v>
      </c>
      <c r="C21" s="788"/>
      <c r="D21" s="19" t="s">
        <v>26</v>
      </c>
      <c r="E21" s="510"/>
      <c r="F21" s="510"/>
      <c r="G21" s="11"/>
      <c r="H21" s="224"/>
      <c r="I21" s="23" t="s">
        <v>24</v>
      </c>
      <c r="J21" s="24" t="s">
        <v>24</v>
      </c>
      <c r="K21" s="24" t="s">
        <v>24</v>
      </c>
      <c r="L21" s="796" t="s">
        <v>41</v>
      </c>
    </row>
    <row r="22" spans="1:12" x14ac:dyDescent="0.15">
      <c r="A22" s="16">
        <v>10</v>
      </c>
      <c r="B22" s="787" t="s">
        <v>36</v>
      </c>
      <c r="C22" s="788"/>
      <c r="D22" s="19" t="s">
        <v>26</v>
      </c>
      <c r="E22" s="510"/>
      <c r="F22" s="510"/>
      <c r="G22" s="11"/>
      <c r="H22" s="224"/>
      <c r="I22" s="23" t="s">
        <v>301</v>
      </c>
      <c r="J22" s="24" t="s">
        <v>301</v>
      </c>
      <c r="K22" s="217" t="s">
        <v>301</v>
      </c>
      <c r="L22" s="798"/>
    </row>
    <row r="23" spans="1:12" x14ac:dyDescent="0.15">
      <c r="A23" s="16">
        <v>11</v>
      </c>
      <c r="B23" s="787" t="s">
        <v>39</v>
      </c>
      <c r="C23" s="788"/>
      <c r="D23" s="19" t="s">
        <v>26</v>
      </c>
      <c r="E23" s="12">
        <v>0.1</v>
      </c>
      <c r="F23" s="11">
        <v>0.1</v>
      </c>
      <c r="G23" s="11">
        <v>0.2</v>
      </c>
      <c r="H23" s="11">
        <v>0.1</v>
      </c>
      <c r="I23" s="12">
        <v>0.2</v>
      </c>
      <c r="J23" s="11">
        <v>0.1</v>
      </c>
      <c r="K23" s="224">
        <v>0.1</v>
      </c>
      <c r="L23" s="798"/>
    </row>
    <row r="24" spans="1:12" x14ac:dyDescent="0.15">
      <c r="A24" s="16">
        <v>12</v>
      </c>
      <c r="B24" s="787" t="s">
        <v>42</v>
      </c>
      <c r="C24" s="788"/>
      <c r="D24" s="19" t="s">
        <v>26</v>
      </c>
      <c r="E24" s="510"/>
      <c r="F24" s="510"/>
      <c r="G24" s="11"/>
      <c r="H24" s="224"/>
      <c r="I24" s="23" t="s">
        <v>24</v>
      </c>
      <c r="J24" s="24" t="s">
        <v>24</v>
      </c>
      <c r="K24" s="24" t="s">
        <v>24</v>
      </c>
      <c r="L24" s="798"/>
    </row>
    <row r="25" spans="1:12" x14ac:dyDescent="0.15">
      <c r="A25" s="16">
        <v>13</v>
      </c>
      <c r="B25" s="787" t="s">
        <v>43</v>
      </c>
      <c r="C25" s="788"/>
      <c r="D25" s="19" t="s">
        <v>26</v>
      </c>
      <c r="E25" s="510"/>
      <c r="F25" s="510"/>
      <c r="G25" s="11"/>
      <c r="H25" s="224"/>
      <c r="I25" s="23" t="s">
        <v>24</v>
      </c>
      <c r="J25" s="24" t="s">
        <v>24</v>
      </c>
      <c r="K25" s="24" t="s">
        <v>24</v>
      </c>
      <c r="L25" s="800"/>
    </row>
    <row r="26" spans="1:12" x14ac:dyDescent="0.15">
      <c r="A26" s="16">
        <v>14</v>
      </c>
      <c r="B26" s="787" t="s">
        <v>44</v>
      </c>
      <c r="C26" s="788"/>
      <c r="D26" s="19" t="s">
        <v>26</v>
      </c>
      <c r="E26" s="510"/>
      <c r="F26" s="510"/>
      <c r="G26" s="11"/>
      <c r="H26" s="224"/>
      <c r="I26" s="23" t="s">
        <v>24</v>
      </c>
      <c r="J26" s="24" t="s">
        <v>24</v>
      </c>
      <c r="K26" s="24" t="s">
        <v>24</v>
      </c>
      <c r="L26" s="796" t="s">
        <v>46</v>
      </c>
    </row>
    <row r="27" spans="1:12" ht="13.5" customHeight="1" x14ac:dyDescent="0.15">
      <c r="A27" s="16">
        <v>15</v>
      </c>
      <c r="B27" s="787" t="s">
        <v>47</v>
      </c>
      <c r="C27" s="788"/>
      <c r="D27" s="19" t="s">
        <v>26</v>
      </c>
      <c r="E27" s="510"/>
      <c r="F27" s="510"/>
      <c r="G27" s="11"/>
      <c r="H27" s="224"/>
      <c r="I27" s="23" t="s">
        <v>24</v>
      </c>
      <c r="J27" s="24" t="s">
        <v>24</v>
      </c>
      <c r="K27" s="24" t="s">
        <v>24</v>
      </c>
      <c r="L27" s="798"/>
    </row>
    <row r="28" spans="1:12" ht="24" customHeight="1" x14ac:dyDescent="0.15">
      <c r="A28" s="16">
        <v>16</v>
      </c>
      <c r="B28" s="803" t="s">
        <v>405</v>
      </c>
      <c r="C28" s="804"/>
      <c r="D28" s="19" t="s">
        <v>26</v>
      </c>
      <c r="E28" s="510"/>
      <c r="F28" s="510"/>
      <c r="G28" s="11"/>
      <c r="H28" s="224"/>
      <c r="I28" s="23" t="s">
        <v>24</v>
      </c>
      <c r="J28" s="24" t="s">
        <v>24</v>
      </c>
      <c r="K28" s="24" t="s">
        <v>24</v>
      </c>
      <c r="L28" s="798"/>
    </row>
    <row r="29" spans="1:12" x14ac:dyDescent="0.15">
      <c r="A29" s="16">
        <v>17</v>
      </c>
      <c r="B29" s="787" t="s">
        <v>49</v>
      </c>
      <c r="C29" s="788"/>
      <c r="D29" s="19" t="s">
        <v>26</v>
      </c>
      <c r="E29" s="510"/>
      <c r="F29" s="510"/>
      <c r="G29" s="11"/>
      <c r="H29" s="224"/>
      <c r="I29" s="23" t="s">
        <v>24</v>
      </c>
      <c r="J29" s="24" t="s">
        <v>24</v>
      </c>
      <c r="K29" s="24" t="s">
        <v>24</v>
      </c>
      <c r="L29" s="798"/>
    </row>
    <row r="30" spans="1:12" x14ac:dyDescent="0.15">
      <c r="A30" s="16">
        <v>18</v>
      </c>
      <c r="B30" s="787" t="s">
        <v>50</v>
      </c>
      <c r="C30" s="788"/>
      <c r="D30" s="19" t="s">
        <v>26</v>
      </c>
      <c r="E30" s="510"/>
      <c r="F30" s="510"/>
      <c r="G30" s="11"/>
      <c r="H30" s="224"/>
      <c r="I30" s="23" t="s">
        <v>24</v>
      </c>
      <c r="J30" s="24" t="s">
        <v>24</v>
      </c>
      <c r="K30" s="24" t="s">
        <v>24</v>
      </c>
      <c r="L30" s="798"/>
    </row>
    <row r="31" spans="1:12" x14ac:dyDescent="0.15">
      <c r="A31" s="16">
        <v>19</v>
      </c>
      <c r="B31" s="787" t="s">
        <v>51</v>
      </c>
      <c r="C31" s="788"/>
      <c r="D31" s="19" t="s">
        <v>26</v>
      </c>
      <c r="E31" s="510"/>
      <c r="F31" s="510"/>
      <c r="G31" s="11"/>
      <c r="H31" s="224"/>
      <c r="I31" s="23" t="s">
        <v>24</v>
      </c>
      <c r="J31" s="24" t="s">
        <v>24</v>
      </c>
      <c r="K31" s="24" t="s">
        <v>24</v>
      </c>
      <c r="L31" s="798"/>
    </row>
    <row r="32" spans="1:12" x14ac:dyDescent="0.15">
      <c r="A32" s="16">
        <v>20</v>
      </c>
      <c r="B32" s="787" t="s">
        <v>52</v>
      </c>
      <c r="C32" s="788"/>
      <c r="D32" s="19" t="s">
        <v>26</v>
      </c>
      <c r="E32" s="510"/>
      <c r="F32" s="510"/>
      <c r="G32" s="11"/>
      <c r="H32" s="224"/>
      <c r="I32" s="23" t="s">
        <v>24</v>
      </c>
      <c r="J32" s="24" t="s">
        <v>24</v>
      </c>
      <c r="K32" s="24" t="s">
        <v>24</v>
      </c>
      <c r="L32" s="800"/>
    </row>
    <row r="33" spans="1:12" x14ac:dyDescent="0.15">
      <c r="A33" s="16">
        <v>21</v>
      </c>
      <c r="B33" s="787" t="s">
        <v>53</v>
      </c>
      <c r="C33" s="788"/>
      <c r="D33" s="19" t="s">
        <v>26</v>
      </c>
      <c r="E33" s="510"/>
      <c r="F33" s="510"/>
      <c r="G33" s="11"/>
      <c r="H33" s="224"/>
      <c r="I33" s="23" t="s">
        <v>24</v>
      </c>
      <c r="J33" s="24" t="s">
        <v>24</v>
      </c>
      <c r="K33" s="24" t="s">
        <v>24</v>
      </c>
      <c r="L33" s="796" t="s">
        <v>38</v>
      </c>
    </row>
    <row r="34" spans="1:12" x14ac:dyDescent="0.15">
      <c r="A34" s="16">
        <v>22</v>
      </c>
      <c r="B34" s="787" t="s">
        <v>56</v>
      </c>
      <c r="C34" s="788"/>
      <c r="D34" s="19" t="s">
        <v>26</v>
      </c>
      <c r="E34" s="510"/>
      <c r="F34" s="510"/>
      <c r="G34" s="11"/>
      <c r="H34" s="224"/>
      <c r="I34" s="23" t="s">
        <v>24</v>
      </c>
      <c r="J34" s="24" t="s">
        <v>24</v>
      </c>
      <c r="K34" s="24" t="s">
        <v>24</v>
      </c>
      <c r="L34" s="798"/>
    </row>
    <row r="35" spans="1:12" x14ac:dyDescent="0.15">
      <c r="A35" s="16">
        <v>23</v>
      </c>
      <c r="B35" s="787" t="s">
        <v>59</v>
      </c>
      <c r="C35" s="788"/>
      <c r="D35" s="19" t="s">
        <v>26</v>
      </c>
      <c r="E35" s="510"/>
      <c r="F35" s="510"/>
      <c r="G35" s="11"/>
      <c r="H35" s="224"/>
      <c r="I35" s="23" t="s">
        <v>24</v>
      </c>
      <c r="J35" s="24" t="s">
        <v>24</v>
      </c>
      <c r="K35" s="24" t="s">
        <v>24</v>
      </c>
      <c r="L35" s="798"/>
    </row>
    <row r="36" spans="1:12" x14ac:dyDescent="0.15">
      <c r="A36" s="16">
        <v>24</v>
      </c>
      <c r="B36" s="787" t="s">
        <v>60</v>
      </c>
      <c r="C36" s="788"/>
      <c r="D36" s="19" t="s">
        <v>26</v>
      </c>
      <c r="E36" s="510"/>
      <c r="F36" s="510"/>
      <c r="G36" s="11"/>
      <c r="H36" s="224"/>
      <c r="I36" s="23" t="s">
        <v>24</v>
      </c>
      <c r="J36" s="24" t="s">
        <v>24</v>
      </c>
      <c r="K36" s="24" t="s">
        <v>24</v>
      </c>
      <c r="L36" s="798"/>
    </row>
    <row r="37" spans="1:12" x14ac:dyDescent="0.15">
      <c r="A37" s="16">
        <v>25</v>
      </c>
      <c r="B37" s="787" t="s">
        <v>61</v>
      </c>
      <c r="C37" s="788"/>
      <c r="D37" s="19" t="s">
        <v>26</v>
      </c>
      <c r="E37" s="510"/>
      <c r="F37" s="510"/>
      <c r="G37" s="11"/>
      <c r="H37" s="224"/>
      <c r="I37" s="23" t="s">
        <v>24</v>
      </c>
      <c r="J37" s="24" t="s">
        <v>24</v>
      </c>
      <c r="K37" s="24" t="s">
        <v>24</v>
      </c>
      <c r="L37" s="798"/>
    </row>
    <row r="38" spans="1:12" x14ac:dyDescent="0.15">
      <c r="A38" s="16">
        <v>26</v>
      </c>
      <c r="B38" s="787" t="s">
        <v>62</v>
      </c>
      <c r="C38" s="788"/>
      <c r="D38" s="19" t="s">
        <v>26</v>
      </c>
      <c r="E38" s="510"/>
      <c r="F38" s="510"/>
      <c r="G38" s="11"/>
      <c r="H38" s="224"/>
      <c r="I38" s="23" t="s">
        <v>24</v>
      </c>
      <c r="J38" s="24" t="s">
        <v>24</v>
      </c>
      <c r="K38" s="24" t="s">
        <v>24</v>
      </c>
      <c r="L38" s="798"/>
    </row>
    <row r="39" spans="1:12" x14ac:dyDescent="0.15">
      <c r="A39" s="16">
        <v>27</v>
      </c>
      <c r="B39" s="787" t="s">
        <v>63</v>
      </c>
      <c r="C39" s="788"/>
      <c r="D39" s="19" t="s">
        <v>26</v>
      </c>
      <c r="E39" s="510"/>
      <c r="F39" s="510"/>
      <c r="G39" s="11"/>
      <c r="H39" s="224"/>
      <c r="I39" s="23" t="s">
        <v>24</v>
      </c>
      <c r="J39" s="24" t="s">
        <v>24</v>
      </c>
      <c r="K39" s="24" t="s">
        <v>24</v>
      </c>
      <c r="L39" s="798"/>
    </row>
    <row r="40" spans="1:12" x14ac:dyDescent="0.15">
      <c r="A40" s="16">
        <v>28</v>
      </c>
      <c r="B40" s="787" t="s">
        <v>64</v>
      </c>
      <c r="C40" s="788"/>
      <c r="D40" s="19" t="s">
        <v>26</v>
      </c>
      <c r="E40" s="510"/>
      <c r="F40" s="510"/>
      <c r="G40" s="11"/>
      <c r="H40" s="224"/>
      <c r="I40" s="23" t="s">
        <v>24</v>
      </c>
      <c r="J40" s="24" t="s">
        <v>24</v>
      </c>
      <c r="K40" s="24" t="s">
        <v>24</v>
      </c>
      <c r="L40" s="798"/>
    </row>
    <row r="41" spans="1:12" x14ac:dyDescent="0.15">
      <c r="A41" s="16">
        <v>29</v>
      </c>
      <c r="B41" s="787" t="s">
        <v>65</v>
      </c>
      <c r="C41" s="788"/>
      <c r="D41" s="19" t="s">
        <v>26</v>
      </c>
      <c r="E41" s="510"/>
      <c r="F41" s="510"/>
      <c r="G41" s="11"/>
      <c r="H41" s="224"/>
      <c r="I41" s="23" t="s">
        <v>24</v>
      </c>
      <c r="J41" s="24" t="s">
        <v>24</v>
      </c>
      <c r="K41" s="24" t="s">
        <v>24</v>
      </c>
      <c r="L41" s="798"/>
    </row>
    <row r="42" spans="1:12" x14ac:dyDescent="0.15">
      <c r="A42" s="16">
        <v>30</v>
      </c>
      <c r="B42" s="787" t="s">
        <v>66</v>
      </c>
      <c r="C42" s="788"/>
      <c r="D42" s="19" t="s">
        <v>26</v>
      </c>
      <c r="E42" s="510"/>
      <c r="F42" s="510"/>
      <c r="G42" s="11"/>
      <c r="H42" s="224"/>
      <c r="I42" s="23" t="s">
        <v>24</v>
      </c>
      <c r="J42" s="24" t="s">
        <v>24</v>
      </c>
      <c r="K42" s="24" t="s">
        <v>24</v>
      </c>
      <c r="L42" s="798"/>
    </row>
    <row r="43" spans="1:12" x14ac:dyDescent="0.15">
      <c r="A43" s="16">
        <v>31</v>
      </c>
      <c r="B43" s="787" t="s">
        <v>67</v>
      </c>
      <c r="C43" s="788"/>
      <c r="D43" s="19" t="s">
        <v>26</v>
      </c>
      <c r="E43" s="510"/>
      <c r="F43" s="510"/>
      <c r="G43" s="11"/>
      <c r="H43" s="224"/>
      <c r="I43" s="23" t="s">
        <v>24</v>
      </c>
      <c r="J43" s="24" t="s">
        <v>24</v>
      </c>
      <c r="K43" s="24" t="s">
        <v>24</v>
      </c>
      <c r="L43" s="800"/>
    </row>
    <row r="44" spans="1:12" x14ac:dyDescent="0.15">
      <c r="A44" s="16">
        <v>32</v>
      </c>
      <c r="B44" s="787" t="s">
        <v>68</v>
      </c>
      <c r="C44" s="788"/>
      <c r="D44" s="19" t="s">
        <v>26</v>
      </c>
      <c r="E44" s="510"/>
      <c r="F44" s="510"/>
      <c r="G44" s="11"/>
      <c r="H44" s="224"/>
      <c r="I44" s="23" t="s">
        <v>24</v>
      </c>
      <c r="J44" s="24" t="s">
        <v>24</v>
      </c>
      <c r="K44" s="24" t="s">
        <v>24</v>
      </c>
      <c r="L44" s="796" t="s">
        <v>27</v>
      </c>
    </row>
    <row r="45" spans="1:12" x14ac:dyDescent="0.15">
      <c r="A45" s="16">
        <v>33</v>
      </c>
      <c r="B45" s="787" t="s">
        <v>69</v>
      </c>
      <c r="C45" s="788"/>
      <c r="D45" s="19" t="s">
        <v>26</v>
      </c>
      <c r="E45" s="510"/>
      <c r="F45" s="510"/>
      <c r="G45" s="11"/>
      <c r="H45" s="224"/>
      <c r="I45" s="23" t="s">
        <v>24</v>
      </c>
      <c r="J45" s="24" t="s">
        <v>24</v>
      </c>
      <c r="K45" s="24" t="s">
        <v>24</v>
      </c>
      <c r="L45" s="798"/>
    </row>
    <row r="46" spans="1:12" x14ac:dyDescent="0.15">
      <c r="A46" s="16">
        <v>34</v>
      </c>
      <c r="B46" s="787" t="s">
        <v>70</v>
      </c>
      <c r="C46" s="788"/>
      <c r="D46" s="19" t="s">
        <v>26</v>
      </c>
      <c r="E46" s="27">
        <v>7.0000000000000007E-2</v>
      </c>
      <c r="F46" s="25">
        <v>0.04</v>
      </c>
      <c r="G46" s="25">
        <v>0.01</v>
      </c>
      <c r="H46" s="25">
        <v>0.03</v>
      </c>
      <c r="I46" s="27">
        <v>7.0000000000000007E-2</v>
      </c>
      <c r="J46" s="25">
        <v>0.01</v>
      </c>
      <c r="K46" s="227">
        <v>0.04</v>
      </c>
      <c r="L46" s="798"/>
    </row>
    <row r="47" spans="1:12" x14ac:dyDescent="0.15">
      <c r="A47" s="16">
        <v>35</v>
      </c>
      <c r="B47" s="787" t="s">
        <v>72</v>
      </c>
      <c r="C47" s="788"/>
      <c r="D47" s="19" t="s">
        <v>26</v>
      </c>
      <c r="E47" s="510"/>
      <c r="F47" s="510"/>
      <c r="G47" s="11"/>
      <c r="H47" s="224"/>
      <c r="I47" s="23" t="s">
        <v>24</v>
      </c>
      <c r="J47" s="24" t="s">
        <v>24</v>
      </c>
      <c r="K47" s="24" t="s">
        <v>24</v>
      </c>
      <c r="L47" s="798"/>
    </row>
    <row r="48" spans="1:12" x14ac:dyDescent="0.15">
      <c r="A48" s="16">
        <v>36</v>
      </c>
      <c r="B48" s="787" t="s">
        <v>74</v>
      </c>
      <c r="C48" s="788"/>
      <c r="D48" s="19" t="s">
        <v>26</v>
      </c>
      <c r="E48" s="510"/>
      <c r="F48" s="510"/>
      <c r="G48" s="11"/>
      <c r="H48" s="224"/>
      <c r="I48" s="23" t="s">
        <v>24</v>
      </c>
      <c r="J48" s="24" t="s">
        <v>24</v>
      </c>
      <c r="K48" s="24" t="s">
        <v>24</v>
      </c>
      <c r="L48" s="798"/>
    </row>
    <row r="49" spans="1:12" x14ac:dyDescent="0.15">
      <c r="A49" s="16">
        <v>37</v>
      </c>
      <c r="B49" s="787" t="s">
        <v>75</v>
      </c>
      <c r="C49" s="788"/>
      <c r="D49" s="19" t="s">
        <v>26</v>
      </c>
      <c r="E49" s="23">
        <v>5.0000000000000001E-3</v>
      </c>
      <c r="F49" s="24">
        <v>4.0000000000000001E-3</v>
      </c>
      <c r="G49" s="24">
        <v>2E-3</v>
      </c>
      <c r="H49" s="217">
        <v>6.0000000000000001E-3</v>
      </c>
      <c r="I49" s="23">
        <v>6.0000000000000001E-3</v>
      </c>
      <c r="J49" s="24">
        <v>2E-3</v>
      </c>
      <c r="K49" s="226">
        <v>4.0000000000000001E-3</v>
      </c>
      <c r="L49" s="800"/>
    </row>
    <row r="50" spans="1:12" x14ac:dyDescent="0.15">
      <c r="A50" s="16">
        <v>38</v>
      </c>
      <c r="B50" s="787" t="s">
        <v>76</v>
      </c>
      <c r="C50" s="788"/>
      <c r="D50" s="19" t="s">
        <v>26</v>
      </c>
      <c r="E50" s="12">
        <v>1.8</v>
      </c>
      <c r="F50" s="11">
        <v>1.8</v>
      </c>
      <c r="G50" s="11">
        <v>2</v>
      </c>
      <c r="H50" s="11">
        <v>2.2000000000000002</v>
      </c>
      <c r="I50" s="12">
        <v>2.2000000000000002</v>
      </c>
      <c r="J50" s="11">
        <v>1.8</v>
      </c>
      <c r="K50" s="224">
        <v>2</v>
      </c>
      <c r="L50" s="796" t="s">
        <v>41</v>
      </c>
    </row>
    <row r="51" spans="1:12" x14ac:dyDescent="0.15">
      <c r="A51" s="16">
        <v>39</v>
      </c>
      <c r="B51" s="787" t="s">
        <v>416</v>
      </c>
      <c r="C51" s="788"/>
      <c r="D51" s="19" t="s">
        <v>26</v>
      </c>
      <c r="E51" s="21">
        <v>24</v>
      </c>
      <c r="F51" s="20">
        <v>33</v>
      </c>
      <c r="G51" s="20">
        <v>51</v>
      </c>
      <c r="H51" s="20">
        <v>49</v>
      </c>
      <c r="I51" s="21">
        <v>51</v>
      </c>
      <c r="J51" s="20">
        <v>24</v>
      </c>
      <c r="K51" s="225">
        <v>39</v>
      </c>
      <c r="L51" s="798"/>
    </row>
    <row r="52" spans="1:12" x14ac:dyDescent="0.15">
      <c r="A52" s="16">
        <v>40</v>
      </c>
      <c r="B52" s="787" t="s">
        <v>78</v>
      </c>
      <c r="C52" s="788"/>
      <c r="D52" s="19" t="s">
        <v>26</v>
      </c>
      <c r="E52" s="21">
        <v>51</v>
      </c>
      <c r="F52" s="20">
        <v>68</v>
      </c>
      <c r="G52" s="20">
        <v>85</v>
      </c>
      <c r="H52" s="20">
        <v>91</v>
      </c>
      <c r="I52" s="21">
        <v>91</v>
      </c>
      <c r="J52" s="20">
        <v>51</v>
      </c>
      <c r="K52" s="225">
        <v>74</v>
      </c>
      <c r="L52" s="800"/>
    </row>
    <row r="53" spans="1:12" x14ac:dyDescent="0.15">
      <c r="A53" s="16">
        <v>41</v>
      </c>
      <c r="B53" s="787" t="s">
        <v>79</v>
      </c>
      <c r="C53" s="788"/>
      <c r="D53" s="19" t="s">
        <v>26</v>
      </c>
      <c r="E53" s="27" t="s">
        <v>640</v>
      </c>
      <c r="F53" s="25" t="s">
        <v>736</v>
      </c>
      <c r="G53" s="25" t="s">
        <v>809</v>
      </c>
      <c r="H53" s="25" t="s">
        <v>869</v>
      </c>
      <c r="I53" s="27" t="s">
        <v>605</v>
      </c>
      <c r="J53" s="25" t="s">
        <v>605</v>
      </c>
      <c r="K53" s="227" t="s">
        <v>605</v>
      </c>
      <c r="L53" s="796" t="s">
        <v>46</v>
      </c>
    </row>
    <row r="54" spans="1:12" x14ac:dyDescent="0.15">
      <c r="A54" s="16">
        <v>42</v>
      </c>
      <c r="B54" s="787" t="s">
        <v>80</v>
      </c>
      <c r="C54" s="788"/>
      <c r="D54" s="19" t="s">
        <v>26</v>
      </c>
      <c r="E54" s="510"/>
      <c r="F54" s="510"/>
      <c r="G54" s="11"/>
      <c r="H54" s="224"/>
      <c r="I54" s="23" t="s">
        <v>24</v>
      </c>
      <c r="J54" s="24" t="s">
        <v>24</v>
      </c>
      <c r="K54" s="24" t="s">
        <v>24</v>
      </c>
      <c r="L54" s="798"/>
    </row>
    <row r="55" spans="1:12" x14ac:dyDescent="0.15">
      <c r="A55" s="16">
        <v>43</v>
      </c>
      <c r="B55" s="787" t="s">
        <v>81</v>
      </c>
      <c r="C55" s="788"/>
      <c r="D55" s="19" t="s">
        <v>26</v>
      </c>
      <c r="E55" s="510"/>
      <c r="F55" s="510"/>
      <c r="G55" s="11"/>
      <c r="H55" s="224"/>
      <c r="I55" s="23" t="s">
        <v>24</v>
      </c>
      <c r="J55" s="24" t="s">
        <v>24</v>
      </c>
      <c r="K55" s="24" t="s">
        <v>24</v>
      </c>
      <c r="L55" s="798"/>
    </row>
    <row r="56" spans="1:12" x14ac:dyDescent="0.15">
      <c r="A56" s="16">
        <v>44</v>
      </c>
      <c r="B56" s="787" t="s">
        <v>82</v>
      </c>
      <c r="C56" s="788"/>
      <c r="D56" s="19" t="s">
        <v>26</v>
      </c>
      <c r="E56" s="23" t="s">
        <v>641</v>
      </c>
      <c r="F56" s="24" t="s">
        <v>738</v>
      </c>
      <c r="G56" s="24" t="s">
        <v>810</v>
      </c>
      <c r="H56" s="24" t="s">
        <v>868</v>
      </c>
      <c r="I56" s="23" t="s">
        <v>84</v>
      </c>
      <c r="J56" s="24" t="s">
        <v>84</v>
      </c>
      <c r="K56" s="226" t="s">
        <v>84</v>
      </c>
      <c r="L56" s="798"/>
    </row>
    <row r="57" spans="1:12" x14ac:dyDescent="0.15">
      <c r="A57" s="16">
        <v>45</v>
      </c>
      <c r="B57" s="787" t="s">
        <v>85</v>
      </c>
      <c r="C57" s="788"/>
      <c r="D57" s="19" t="s">
        <v>26</v>
      </c>
      <c r="E57" s="510"/>
      <c r="F57" s="510"/>
      <c r="G57" s="11"/>
      <c r="H57" s="224"/>
      <c r="I57" s="23" t="s">
        <v>24</v>
      </c>
      <c r="J57" s="24" t="s">
        <v>24</v>
      </c>
      <c r="K57" s="24" t="s">
        <v>24</v>
      </c>
      <c r="L57" s="800"/>
    </row>
    <row r="58" spans="1:12" x14ac:dyDescent="0.15">
      <c r="A58" s="16">
        <v>46</v>
      </c>
      <c r="B58" s="787" t="s">
        <v>86</v>
      </c>
      <c r="C58" s="788"/>
      <c r="D58" s="19" t="s">
        <v>26</v>
      </c>
      <c r="E58" s="12">
        <v>0.48599999999999999</v>
      </c>
      <c r="F58" s="11">
        <v>0.40699999999999997</v>
      </c>
      <c r="G58" s="191">
        <v>0.45900000000000002</v>
      </c>
      <c r="H58" s="11">
        <v>0.53300000000000003</v>
      </c>
      <c r="I58" s="12">
        <v>0.53300000000000003</v>
      </c>
      <c r="J58" s="11">
        <v>0.40699999999999997</v>
      </c>
      <c r="K58" s="224">
        <v>0.5</v>
      </c>
      <c r="L58" s="796" t="s">
        <v>77</v>
      </c>
    </row>
    <row r="59" spans="1:12" x14ac:dyDescent="0.15">
      <c r="A59" s="16">
        <v>47</v>
      </c>
      <c r="B59" s="787" t="s">
        <v>87</v>
      </c>
      <c r="C59" s="788"/>
      <c r="D59" s="19" t="s">
        <v>24</v>
      </c>
      <c r="E59" s="12">
        <v>7.2</v>
      </c>
      <c r="F59" s="11">
        <v>7.3</v>
      </c>
      <c r="G59" s="11">
        <v>7.2</v>
      </c>
      <c r="H59" s="11">
        <v>7.1</v>
      </c>
      <c r="I59" s="12">
        <v>7.3</v>
      </c>
      <c r="J59" s="11">
        <v>7.1</v>
      </c>
      <c r="K59" s="224">
        <v>7.2</v>
      </c>
      <c r="L59" s="798"/>
    </row>
    <row r="60" spans="1:12" x14ac:dyDescent="0.15">
      <c r="A60" s="16">
        <v>48</v>
      </c>
      <c r="B60" s="787" t="s">
        <v>88</v>
      </c>
      <c r="C60" s="788"/>
      <c r="D60" s="19" t="s">
        <v>24</v>
      </c>
      <c r="E60" s="510"/>
      <c r="F60" s="510"/>
      <c r="G60" s="11"/>
      <c r="H60" s="224"/>
      <c r="I60" s="23" t="s">
        <v>24</v>
      </c>
      <c r="J60" s="24" t="s">
        <v>24</v>
      </c>
      <c r="K60" s="24" t="s">
        <v>24</v>
      </c>
      <c r="L60" s="798"/>
    </row>
    <row r="61" spans="1:12" x14ac:dyDescent="0.15">
      <c r="A61" s="16">
        <v>49</v>
      </c>
      <c r="B61" s="787" t="s">
        <v>89</v>
      </c>
      <c r="C61" s="788"/>
      <c r="D61" s="19" t="s">
        <v>24</v>
      </c>
      <c r="E61" s="66" t="s">
        <v>643</v>
      </c>
      <c r="F61" s="20" t="s">
        <v>734</v>
      </c>
      <c r="G61" s="20" t="s">
        <v>811</v>
      </c>
      <c r="H61" s="20" t="s">
        <v>570</v>
      </c>
      <c r="I61" s="28" t="s">
        <v>24</v>
      </c>
      <c r="J61" s="179" t="s">
        <v>24</v>
      </c>
      <c r="K61" s="228" t="s">
        <v>24</v>
      </c>
      <c r="L61" s="798"/>
    </row>
    <row r="62" spans="1:12" x14ac:dyDescent="0.15">
      <c r="A62" s="16">
        <v>50</v>
      </c>
      <c r="B62" s="787" t="s">
        <v>90</v>
      </c>
      <c r="C62" s="788"/>
      <c r="D62" s="19" t="s">
        <v>91</v>
      </c>
      <c r="E62" s="12">
        <v>1.4</v>
      </c>
      <c r="F62" s="11">
        <v>1.2</v>
      </c>
      <c r="G62" s="11">
        <v>1.1000000000000001</v>
      </c>
      <c r="H62" s="11">
        <v>2.8</v>
      </c>
      <c r="I62" s="12">
        <v>2.8</v>
      </c>
      <c r="J62" s="11">
        <v>1.1000000000000001</v>
      </c>
      <c r="K62" s="224">
        <v>1.6</v>
      </c>
      <c r="L62" s="798"/>
    </row>
    <row r="63" spans="1:12" ht="14.25" thickBot="1" x14ac:dyDescent="0.2">
      <c r="A63" s="16">
        <v>51</v>
      </c>
      <c r="B63" s="801" t="s">
        <v>92</v>
      </c>
      <c r="C63" s="802"/>
      <c r="D63" s="29" t="s">
        <v>91</v>
      </c>
      <c r="E63" s="31">
        <v>2.1</v>
      </c>
      <c r="F63" s="11">
        <v>1.5</v>
      </c>
      <c r="G63" s="11">
        <v>0.9</v>
      </c>
      <c r="H63" s="11">
        <v>0.6</v>
      </c>
      <c r="I63" s="12">
        <v>2.1</v>
      </c>
      <c r="J63" s="11">
        <v>0.6</v>
      </c>
      <c r="K63" s="224">
        <v>1.3</v>
      </c>
      <c r="L63" s="799"/>
    </row>
    <row r="64" spans="1:12" x14ac:dyDescent="0.15">
      <c r="A64" s="792" t="s">
        <v>93</v>
      </c>
      <c r="B64" s="793"/>
      <c r="C64" s="794"/>
      <c r="D64" s="13" t="s">
        <v>18</v>
      </c>
      <c r="E64" s="498"/>
      <c r="F64" s="560" t="s">
        <v>421</v>
      </c>
      <c r="G64" s="160" t="s">
        <v>422</v>
      </c>
      <c r="H64" s="343"/>
      <c r="I64" s="267"/>
      <c r="J64" s="259"/>
      <c r="K64" s="260"/>
      <c r="L64" s="32"/>
    </row>
    <row r="65" spans="1:12" x14ac:dyDescent="0.15">
      <c r="A65" s="33">
        <v>1</v>
      </c>
      <c r="B65" s="17" t="s">
        <v>94</v>
      </c>
      <c r="C65" s="18"/>
      <c r="D65" s="34" t="s">
        <v>96</v>
      </c>
      <c r="E65" s="79">
        <v>0.16</v>
      </c>
      <c r="F65" s="193">
        <v>0.19</v>
      </c>
      <c r="G65" s="193">
        <v>0.32</v>
      </c>
      <c r="H65" s="230">
        <v>0.17</v>
      </c>
      <c r="I65" s="27">
        <v>0.32</v>
      </c>
      <c r="J65" s="25">
        <v>0.16</v>
      </c>
      <c r="K65" s="227">
        <v>0.21</v>
      </c>
      <c r="L65" s="796" t="s">
        <v>77</v>
      </c>
    </row>
    <row r="66" spans="1:12" x14ac:dyDescent="0.15">
      <c r="A66" s="35">
        <v>2</v>
      </c>
      <c r="B66" s="17" t="s">
        <v>95</v>
      </c>
      <c r="C66" s="18"/>
      <c r="D66" s="19" t="s">
        <v>96</v>
      </c>
      <c r="E66" s="177">
        <v>7.0000000000000001E-3</v>
      </c>
      <c r="F66" s="177">
        <v>8.0000000000000002E-3</v>
      </c>
      <c r="G66" s="177">
        <v>8.9999999999999993E-3</v>
      </c>
      <c r="H66" s="237" t="s">
        <v>868</v>
      </c>
      <c r="I66" s="23">
        <v>8.9999999999999993E-3</v>
      </c>
      <c r="J66" s="24" t="s">
        <v>84</v>
      </c>
      <c r="K66" s="226">
        <v>6.0000000000000001E-3</v>
      </c>
      <c r="L66" s="798"/>
    </row>
    <row r="67" spans="1:12" x14ac:dyDescent="0.15">
      <c r="A67" s="35">
        <v>3</v>
      </c>
      <c r="B67" s="17" t="s">
        <v>97</v>
      </c>
      <c r="C67" s="18"/>
      <c r="D67" s="19" t="s">
        <v>96</v>
      </c>
      <c r="E67" s="37" t="s">
        <v>639</v>
      </c>
      <c r="F67" s="37">
        <v>2.1</v>
      </c>
      <c r="G67" s="37">
        <v>0.7</v>
      </c>
      <c r="H67" s="238">
        <v>0.6</v>
      </c>
      <c r="I67" s="12">
        <v>2.1</v>
      </c>
      <c r="J67" s="11" t="s">
        <v>564</v>
      </c>
      <c r="K67" s="224">
        <v>0.9</v>
      </c>
      <c r="L67" s="798"/>
    </row>
    <row r="68" spans="1:12" x14ac:dyDescent="0.15">
      <c r="A68" s="35">
        <v>4</v>
      </c>
      <c r="B68" s="17" t="s">
        <v>98</v>
      </c>
      <c r="C68" s="18"/>
      <c r="D68" s="19" t="s">
        <v>96</v>
      </c>
      <c r="E68" s="37">
        <v>0.9</v>
      </c>
      <c r="F68" s="37">
        <v>1</v>
      </c>
      <c r="G68" s="37">
        <v>1.1000000000000001</v>
      </c>
      <c r="H68" s="238">
        <v>1.2</v>
      </c>
      <c r="I68" s="12">
        <v>1.2</v>
      </c>
      <c r="J68" s="11">
        <v>0.9</v>
      </c>
      <c r="K68" s="224">
        <v>1.1000000000000001</v>
      </c>
      <c r="L68" s="798"/>
    </row>
    <row r="69" spans="1:12" x14ac:dyDescent="0.15">
      <c r="A69" s="35">
        <v>5</v>
      </c>
      <c r="B69" s="17" t="s">
        <v>99</v>
      </c>
      <c r="C69" s="18"/>
      <c r="D69" s="19" t="s">
        <v>96</v>
      </c>
      <c r="E69" s="200">
        <v>2</v>
      </c>
      <c r="F69" s="200" t="s">
        <v>737</v>
      </c>
      <c r="G69" s="200" t="s">
        <v>808</v>
      </c>
      <c r="H69" s="231" t="s">
        <v>867</v>
      </c>
      <c r="I69" s="21">
        <v>2</v>
      </c>
      <c r="J69" s="20" t="s">
        <v>604</v>
      </c>
      <c r="K69" s="225" t="s">
        <v>604</v>
      </c>
      <c r="L69" s="798"/>
    </row>
    <row r="70" spans="1:12" x14ac:dyDescent="0.15">
      <c r="A70" s="35">
        <v>6</v>
      </c>
      <c r="B70" s="17" t="s">
        <v>100</v>
      </c>
      <c r="C70" s="18"/>
      <c r="D70" s="19" t="s">
        <v>96</v>
      </c>
      <c r="E70" s="200">
        <v>17</v>
      </c>
      <c r="F70" s="200">
        <v>22</v>
      </c>
      <c r="G70" s="200">
        <v>30</v>
      </c>
      <c r="H70" s="20">
        <v>29</v>
      </c>
      <c r="I70" s="21">
        <v>30</v>
      </c>
      <c r="J70" s="20">
        <v>17</v>
      </c>
      <c r="K70" s="225">
        <v>25</v>
      </c>
      <c r="L70" s="798"/>
    </row>
    <row r="71" spans="1:12" x14ac:dyDescent="0.15">
      <c r="A71" s="35">
        <v>7</v>
      </c>
      <c r="B71" s="17" t="s">
        <v>549</v>
      </c>
      <c r="C71" s="18"/>
      <c r="D71" s="19" t="s">
        <v>552</v>
      </c>
      <c r="E71" s="36" t="s">
        <v>644</v>
      </c>
      <c r="F71" s="36">
        <v>4</v>
      </c>
      <c r="G71" s="36">
        <v>240</v>
      </c>
      <c r="H71" s="10">
        <v>10</v>
      </c>
      <c r="I71" s="21">
        <v>240</v>
      </c>
      <c r="J71" s="20" t="s">
        <v>604</v>
      </c>
      <c r="K71" s="225">
        <v>64</v>
      </c>
      <c r="L71" s="798"/>
    </row>
    <row r="72" spans="1:12" x14ac:dyDescent="0.15">
      <c r="A72" s="35">
        <v>8</v>
      </c>
      <c r="B72" s="17" t="s">
        <v>101</v>
      </c>
      <c r="C72" s="18"/>
      <c r="D72" s="19" t="s">
        <v>102</v>
      </c>
      <c r="E72" s="36">
        <v>3</v>
      </c>
      <c r="F72" s="36">
        <v>14</v>
      </c>
      <c r="G72" s="36">
        <v>4200</v>
      </c>
      <c r="H72" s="10">
        <v>50</v>
      </c>
      <c r="I72" s="21">
        <v>4200</v>
      </c>
      <c r="J72" s="20">
        <v>3</v>
      </c>
      <c r="K72" s="225">
        <v>1100</v>
      </c>
      <c r="L72" s="798"/>
    </row>
    <row r="73" spans="1:12" x14ac:dyDescent="0.15">
      <c r="A73" s="35">
        <v>9</v>
      </c>
      <c r="B73" s="17" t="s">
        <v>103</v>
      </c>
      <c r="C73" s="18"/>
      <c r="D73" s="19" t="s">
        <v>96</v>
      </c>
      <c r="E73" s="79" t="s">
        <v>638</v>
      </c>
      <c r="F73" s="79" t="s">
        <v>735</v>
      </c>
      <c r="G73" s="79" t="s">
        <v>807</v>
      </c>
      <c r="H73" s="79" t="s">
        <v>866</v>
      </c>
      <c r="I73" s="27" t="s">
        <v>1035</v>
      </c>
      <c r="J73" s="25" t="s">
        <v>1035</v>
      </c>
      <c r="K73" s="227" t="s">
        <v>1035</v>
      </c>
      <c r="L73" s="798"/>
    </row>
    <row r="74" spans="1:12" x14ac:dyDescent="0.15">
      <c r="A74" s="35">
        <v>10</v>
      </c>
      <c r="B74" s="17" t="s">
        <v>104</v>
      </c>
      <c r="C74" s="18"/>
      <c r="D74" s="19" t="s">
        <v>96</v>
      </c>
      <c r="E74" s="79">
        <v>0.02</v>
      </c>
      <c r="F74" s="79">
        <v>0.02</v>
      </c>
      <c r="G74" s="79">
        <v>0.02</v>
      </c>
      <c r="H74" s="79" t="s">
        <v>870</v>
      </c>
      <c r="I74" s="27">
        <v>0.02</v>
      </c>
      <c r="J74" s="25" t="s">
        <v>603</v>
      </c>
      <c r="K74" s="227">
        <v>0.02</v>
      </c>
      <c r="L74" s="798"/>
    </row>
    <row r="75" spans="1:12" x14ac:dyDescent="0.15">
      <c r="A75" s="35">
        <v>11</v>
      </c>
      <c r="B75" s="17" t="s">
        <v>105</v>
      </c>
      <c r="C75" s="18"/>
      <c r="D75" s="19" t="s">
        <v>96</v>
      </c>
      <c r="E75" s="200">
        <v>10</v>
      </c>
      <c r="F75" s="37">
        <v>9.3000000000000007</v>
      </c>
      <c r="G75" s="37">
        <v>9.1</v>
      </c>
      <c r="H75" s="200">
        <v>10</v>
      </c>
      <c r="I75" s="353">
        <v>10</v>
      </c>
      <c r="J75" s="11">
        <v>9.1</v>
      </c>
      <c r="K75" s="225">
        <v>9.6</v>
      </c>
      <c r="L75" s="798"/>
    </row>
    <row r="76" spans="1:12" ht="14.25" thickBot="1" x14ac:dyDescent="0.2">
      <c r="A76" s="38">
        <v>12</v>
      </c>
      <c r="B76" s="39" t="s">
        <v>404</v>
      </c>
      <c r="C76" s="40"/>
      <c r="D76" s="41" t="s">
        <v>96</v>
      </c>
      <c r="E76" s="194">
        <v>2.5</v>
      </c>
      <c r="F76" s="194">
        <v>2.5</v>
      </c>
      <c r="G76" s="194">
        <v>1.3</v>
      </c>
      <c r="H76" s="194">
        <v>1.2</v>
      </c>
      <c r="I76" s="31">
        <v>2.5</v>
      </c>
      <c r="J76" s="168">
        <v>1.2</v>
      </c>
      <c r="K76" s="229">
        <v>1.9</v>
      </c>
      <c r="L76" s="799"/>
    </row>
    <row r="77" spans="1:12" ht="14.25" thickBot="1" x14ac:dyDescent="0.2">
      <c r="A77" s="841" t="s">
        <v>106</v>
      </c>
      <c r="B77" s="842"/>
      <c r="C77" s="842"/>
      <c r="D77" s="843"/>
      <c r="E77" s="51" t="s">
        <v>637</v>
      </c>
      <c r="F77" s="169" t="s">
        <v>732</v>
      </c>
      <c r="G77" s="208" t="s">
        <v>806</v>
      </c>
      <c r="H77" s="208" t="s">
        <v>875</v>
      </c>
      <c r="I77" s="43"/>
      <c r="J77" s="44"/>
      <c r="K77" s="44"/>
    </row>
    <row r="78" spans="1:12" x14ac:dyDescent="0.15">
      <c r="A78" s="2"/>
      <c r="B78" s="45" t="s">
        <v>107</v>
      </c>
      <c r="C78" s="46"/>
      <c r="D78" s="46"/>
      <c r="E78" s="46"/>
      <c r="F78" s="46"/>
      <c r="G78" s="46"/>
      <c r="H78" s="46"/>
      <c r="I78" s="2"/>
      <c r="J78" s="2"/>
      <c r="K78" s="2"/>
      <c r="L78" s="46"/>
    </row>
    <row r="79" spans="1:12" x14ac:dyDescent="0.15">
      <c r="I79" s="2"/>
      <c r="J79" s="2"/>
      <c r="K79" s="2"/>
    </row>
  </sheetData>
  <mergeCells count="78">
    <mergeCell ref="L58:L63"/>
    <mergeCell ref="L65:L76"/>
    <mergeCell ref="L6:L11"/>
    <mergeCell ref="L13:L14"/>
    <mergeCell ref="L15:L20"/>
    <mergeCell ref="L26:L32"/>
    <mergeCell ref="L53:L57"/>
    <mergeCell ref="L33:L43"/>
    <mergeCell ref="B29:C29"/>
    <mergeCell ref="C6:D6"/>
    <mergeCell ref="A12:C12"/>
    <mergeCell ref="C10:D10"/>
    <mergeCell ref="C11:D11"/>
    <mergeCell ref="B16:C16"/>
    <mergeCell ref="B17:C17"/>
    <mergeCell ref="B21:C21"/>
    <mergeCell ref="K6:K9"/>
    <mergeCell ref="I6:I9"/>
    <mergeCell ref="J6:J9"/>
    <mergeCell ref="B43:C43"/>
    <mergeCell ref="F3:H3"/>
    <mergeCell ref="A4:B4"/>
    <mergeCell ref="F4:H4"/>
    <mergeCell ref="A6:B11"/>
    <mergeCell ref="B31:C31"/>
    <mergeCell ref="B24:C24"/>
    <mergeCell ref="C7:D7"/>
    <mergeCell ref="C8:D8"/>
    <mergeCell ref="C9:D9"/>
    <mergeCell ref="B13:C13"/>
    <mergeCell ref="B14:C14"/>
    <mergeCell ref="B15:C15"/>
    <mergeCell ref="A77:D77"/>
    <mergeCell ref="B18:C18"/>
    <mergeCell ref="B19:C19"/>
    <mergeCell ref="B25:C25"/>
    <mergeCell ref="B27:C27"/>
    <mergeCell ref="B28:C28"/>
    <mergeCell ref="B22:C22"/>
    <mergeCell ref="B23:C23"/>
    <mergeCell ref="B26:C26"/>
    <mergeCell ref="B33:C33"/>
    <mergeCell ref="B32:C32"/>
    <mergeCell ref="B34:C34"/>
    <mergeCell ref="B35:C35"/>
    <mergeCell ref="B36:C36"/>
    <mergeCell ref="B30:C30"/>
    <mergeCell ref="B20:C20"/>
    <mergeCell ref="B37:C37"/>
    <mergeCell ref="B38:C38"/>
    <mergeCell ref="B39:C39"/>
    <mergeCell ref="B40:C40"/>
    <mergeCell ref="B42:C42"/>
    <mergeCell ref="B41:C41"/>
    <mergeCell ref="B57:C57"/>
    <mergeCell ref="B58:C58"/>
    <mergeCell ref="B59:C59"/>
    <mergeCell ref="B60:C60"/>
    <mergeCell ref="B44:C44"/>
    <mergeCell ref="B45:C45"/>
    <mergeCell ref="B46:C46"/>
    <mergeCell ref="B47:C47"/>
    <mergeCell ref="B61:C61"/>
    <mergeCell ref="L21:L25"/>
    <mergeCell ref="L44:L49"/>
    <mergeCell ref="L50:L52"/>
    <mergeCell ref="A64:C64"/>
    <mergeCell ref="B48:C48"/>
    <mergeCell ref="B49:C49"/>
    <mergeCell ref="B50:C50"/>
    <mergeCell ref="B51:C51"/>
    <mergeCell ref="B62:C62"/>
    <mergeCell ref="B52:C52"/>
    <mergeCell ref="B53:C53"/>
    <mergeCell ref="B54:C54"/>
    <mergeCell ref="B55:C55"/>
    <mergeCell ref="B56:C56"/>
    <mergeCell ref="B63:C63"/>
  </mergeCells>
  <phoneticPr fontId="2"/>
  <conditionalFormatting sqref="E75:K75">
    <cfRule type="expression" dxfId="14" priority="1">
      <formula>E75&lt;10</formula>
    </cfRule>
    <cfRule type="expression" dxfId="13" priority="2">
      <formula>E75&gt;=10</formula>
    </cfRule>
  </conditionalFormatting>
  <pageMargins left="0.78740157480314965" right="0.39370078740157483" top="0.39370078740157483" bottom="0.19685039370078741" header="0" footer="0"/>
  <pageSetup paperSize="9" scale="5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T75"/>
  <sheetViews>
    <sheetView zoomScale="90" zoomScaleNormal="90" zoomScaleSheetLayoutView="90" workbookViewId="0">
      <pane xSplit="4" ySplit="8" topLeftCell="H51" activePane="bottomRight" state="frozen"/>
      <selection activeCell="N48" sqref="N48"/>
      <selection pane="topRight" activeCell="N48" sqref="N48"/>
      <selection pane="bottomLeft" activeCell="N48" sqref="N48"/>
      <selection pane="bottomRight" activeCell="R23" sqref="R23"/>
    </sheetView>
  </sheetViews>
  <sheetFormatPr defaultRowHeight="13.5" x14ac:dyDescent="0.15"/>
  <cols>
    <col min="1" max="1" width="3.125" style="1" customWidth="1"/>
    <col min="2" max="2" width="8.875" style="1" customWidth="1"/>
    <col min="3" max="3" width="15.5" style="1" customWidth="1"/>
    <col min="4" max="4" width="12.125" style="1" customWidth="1"/>
    <col min="5" max="19" width="9.375" style="1" customWidth="1"/>
    <col min="20" max="20" width="13.5" style="2" customWidth="1"/>
  </cols>
  <sheetData>
    <row r="1" spans="1:20" ht="14.25" x14ac:dyDescent="0.15">
      <c r="B1" s="85" t="str">
        <f>'1 羽黒川'!$B$1</f>
        <v>　　　　　　　　　　　　定　期　水　質　検　査　結　果（令和５年度）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20" ht="14.25" thickBot="1" x14ac:dyDescent="0.2">
      <c r="B2" s="3" t="s">
        <v>0</v>
      </c>
    </row>
    <row r="3" spans="1:20" ht="14.25" thickBot="1" x14ac:dyDescent="0.2">
      <c r="A3" s="2"/>
      <c r="B3" s="4"/>
      <c r="C3" s="47"/>
      <c r="D3" s="2"/>
      <c r="E3" s="6" t="s">
        <v>1</v>
      </c>
      <c r="F3" s="813" t="s">
        <v>2</v>
      </c>
      <c r="G3" s="813"/>
      <c r="H3" s="813"/>
      <c r="I3" s="813"/>
      <c r="J3" s="814"/>
      <c r="K3" s="2"/>
      <c r="L3" s="2"/>
      <c r="M3" s="2"/>
      <c r="N3" s="2"/>
      <c r="O3" s="2"/>
      <c r="P3" s="2"/>
      <c r="Q3" s="2"/>
      <c r="R3" s="2"/>
      <c r="S3" s="2"/>
    </row>
    <row r="4" spans="1:20" ht="15" thickBot="1" x14ac:dyDescent="0.2">
      <c r="A4" s="815" t="s">
        <v>3</v>
      </c>
      <c r="B4" s="813"/>
      <c r="C4" s="394" t="s">
        <v>4</v>
      </c>
      <c r="D4" s="2"/>
      <c r="E4" s="7">
        <v>13</v>
      </c>
      <c r="F4" s="817" t="s">
        <v>228</v>
      </c>
      <c r="G4" s="817"/>
      <c r="H4" s="817"/>
      <c r="I4" s="817"/>
      <c r="J4" s="818"/>
      <c r="K4" s="2"/>
      <c r="L4" s="2"/>
      <c r="M4" s="2"/>
      <c r="N4" s="2"/>
      <c r="O4" s="2"/>
      <c r="P4" s="2"/>
      <c r="Q4" s="2"/>
      <c r="R4" s="2"/>
      <c r="S4" s="2"/>
    </row>
    <row r="5" spans="1:20" ht="14.2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0" x14ac:dyDescent="0.15">
      <c r="A6" s="819" t="s">
        <v>161</v>
      </c>
      <c r="B6" s="820"/>
      <c r="C6" s="823" t="s">
        <v>7</v>
      </c>
      <c r="D6" s="824"/>
      <c r="E6" s="52">
        <v>45028</v>
      </c>
      <c r="F6" s="8">
        <v>45056</v>
      </c>
      <c r="G6" s="8">
        <v>45084</v>
      </c>
      <c r="H6" s="8">
        <v>45112</v>
      </c>
      <c r="I6" s="8">
        <v>45140</v>
      </c>
      <c r="J6" s="8">
        <v>45189</v>
      </c>
      <c r="K6" s="8">
        <v>45203</v>
      </c>
      <c r="L6" s="8">
        <v>45238</v>
      </c>
      <c r="M6" s="8">
        <v>45266</v>
      </c>
      <c r="N6" s="8">
        <v>45301</v>
      </c>
      <c r="O6" s="8">
        <v>45329</v>
      </c>
      <c r="P6" s="254">
        <v>45357</v>
      </c>
      <c r="Q6" s="825" t="s">
        <v>8</v>
      </c>
      <c r="R6" s="805" t="s">
        <v>9</v>
      </c>
      <c r="S6" s="808" t="s">
        <v>10</v>
      </c>
      <c r="T6" s="811" t="s">
        <v>11</v>
      </c>
    </row>
    <row r="7" spans="1:20" x14ac:dyDescent="0.15">
      <c r="A7" s="821"/>
      <c r="B7" s="822"/>
      <c r="C7" s="828" t="s">
        <v>12</v>
      </c>
      <c r="D7" s="829"/>
      <c r="E7" s="53">
        <v>0.43055555555555558</v>
      </c>
      <c r="F7" s="9">
        <v>0.46111111111111108</v>
      </c>
      <c r="G7" s="9">
        <v>0.46875</v>
      </c>
      <c r="H7" s="9">
        <v>0.46875</v>
      </c>
      <c r="I7" s="9">
        <v>0.46875</v>
      </c>
      <c r="J7" s="9">
        <v>0.43402777777777773</v>
      </c>
      <c r="K7" s="9">
        <v>0.47916666666666669</v>
      </c>
      <c r="L7" s="9">
        <v>0.47916666666666669</v>
      </c>
      <c r="M7" s="9">
        <v>0.4375</v>
      </c>
      <c r="N7" s="9">
        <v>0.41944444444444445</v>
      </c>
      <c r="O7" s="9">
        <v>0.4375</v>
      </c>
      <c r="P7" s="255">
        <v>0.44791666666666669</v>
      </c>
      <c r="Q7" s="833"/>
      <c r="R7" s="835"/>
      <c r="S7" s="837"/>
      <c r="T7" s="812"/>
    </row>
    <row r="8" spans="1:20" x14ac:dyDescent="0.15">
      <c r="A8" s="821"/>
      <c r="B8" s="822"/>
      <c r="C8" s="828" t="s">
        <v>13</v>
      </c>
      <c r="D8" s="829"/>
      <c r="E8" s="53" t="s">
        <v>558</v>
      </c>
      <c r="F8" s="9" t="s">
        <v>634</v>
      </c>
      <c r="G8" s="9" t="s">
        <v>684</v>
      </c>
      <c r="H8" s="9" t="s">
        <v>730</v>
      </c>
      <c r="I8" s="9" t="s">
        <v>774</v>
      </c>
      <c r="J8" s="9" t="s">
        <v>803</v>
      </c>
      <c r="K8" s="9" t="s">
        <v>826</v>
      </c>
      <c r="L8" s="9" t="s">
        <v>871</v>
      </c>
      <c r="M8" s="9" t="s">
        <v>890</v>
      </c>
      <c r="N8" s="10" t="s">
        <v>903</v>
      </c>
      <c r="O8" s="10" t="s">
        <v>926</v>
      </c>
      <c r="P8" s="255" t="s">
        <v>942</v>
      </c>
      <c r="Q8" s="833"/>
      <c r="R8" s="835"/>
      <c r="S8" s="837"/>
      <c r="T8" s="812"/>
    </row>
    <row r="9" spans="1:20" x14ac:dyDescent="0.15">
      <c r="A9" s="821"/>
      <c r="B9" s="822"/>
      <c r="C9" s="828" t="s">
        <v>14</v>
      </c>
      <c r="D9" s="829"/>
      <c r="E9" s="48" t="s">
        <v>562</v>
      </c>
      <c r="F9" s="10" t="s">
        <v>634</v>
      </c>
      <c r="G9" s="10" t="s">
        <v>685</v>
      </c>
      <c r="H9" s="10" t="s">
        <v>731</v>
      </c>
      <c r="I9" s="10" t="s">
        <v>786</v>
      </c>
      <c r="J9" s="9" t="s">
        <v>815</v>
      </c>
      <c r="K9" s="10" t="s">
        <v>827</v>
      </c>
      <c r="L9" s="9" t="s">
        <v>872</v>
      </c>
      <c r="M9" s="9" t="s">
        <v>890</v>
      </c>
      <c r="N9" s="10" t="s">
        <v>904</v>
      </c>
      <c r="O9" s="10" t="s">
        <v>934</v>
      </c>
      <c r="P9" s="19" t="s">
        <v>943</v>
      </c>
      <c r="Q9" s="834"/>
      <c r="R9" s="836"/>
      <c r="S9" s="838"/>
      <c r="T9" s="812"/>
    </row>
    <row r="10" spans="1:20" x14ac:dyDescent="0.15">
      <c r="A10" s="821"/>
      <c r="B10" s="822"/>
      <c r="C10" s="828" t="s">
        <v>15</v>
      </c>
      <c r="D10" s="829"/>
      <c r="E10" s="12">
        <v>12.5</v>
      </c>
      <c r="F10" s="11">
        <v>16</v>
      </c>
      <c r="G10" s="11">
        <v>20</v>
      </c>
      <c r="H10" s="11">
        <v>25</v>
      </c>
      <c r="I10" s="11">
        <v>28.9</v>
      </c>
      <c r="J10" s="11">
        <v>25</v>
      </c>
      <c r="K10" s="11">
        <v>15</v>
      </c>
      <c r="L10" s="11">
        <v>13.3</v>
      </c>
      <c r="M10" s="11">
        <v>7</v>
      </c>
      <c r="N10" s="11">
        <v>5</v>
      </c>
      <c r="O10" s="11">
        <v>2.1</v>
      </c>
      <c r="P10" s="224">
        <v>4</v>
      </c>
      <c r="Q10" s="12">
        <f>MAXA(E10:P10)</f>
        <v>28.9</v>
      </c>
      <c r="R10" s="214">
        <f>MINA(E10:P10)</f>
        <v>2.1</v>
      </c>
      <c r="S10" s="224">
        <f>AVERAGEA(E10:P10)</f>
        <v>14.483333333333334</v>
      </c>
      <c r="T10" s="812"/>
    </row>
    <row r="11" spans="1:20" ht="14.25" thickBot="1" x14ac:dyDescent="0.2">
      <c r="A11" s="821"/>
      <c r="B11" s="822"/>
      <c r="C11" s="828" t="s">
        <v>16</v>
      </c>
      <c r="D11" s="829"/>
      <c r="E11" s="12">
        <v>6.8</v>
      </c>
      <c r="F11" s="11">
        <v>12.2</v>
      </c>
      <c r="G11" s="11">
        <v>18</v>
      </c>
      <c r="H11" s="11">
        <v>20.8</v>
      </c>
      <c r="I11" s="11">
        <v>25.3</v>
      </c>
      <c r="J11" s="11">
        <v>23.2</v>
      </c>
      <c r="K11" s="11">
        <v>18.2</v>
      </c>
      <c r="L11" s="11">
        <v>12.8</v>
      </c>
      <c r="M11" s="11">
        <v>6</v>
      </c>
      <c r="N11" s="11">
        <v>4</v>
      </c>
      <c r="O11" s="11">
        <v>2.9</v>
      </c>
      <c r="P11" s="224">
        <v>3</v>
      </c>
      <c r="Q11" s="12">
        <f>MAXA(E11:P11)</f>
        <v>25.3</v>
      </c>
      <c r="R11" s="214">
        <f>MINA(E11:P11)</f>
        <v>2.9</v>
      </c>
      <c r="S11" s="224">
        <f>AVERAGEA(E11:P11)</f>
        <v>12.766666666666667</v>
      </c>
      <c r="T11" s="832"/>
    </row>
    <row r="12" spans="1:20" x14ac:dyDescent="0.15">
      <c r="A12" s="792" t="s">
        <v>17</v>
      </c>
      <c r="B12" s="793"/>
      <c r="C12" s="793"/>
      <c r="D12" s="13" t="s">
        <v>18</v>
      </c>
      <c r="E12" s="498"/>
      <c r="F12" s="160"/>
      <c r="G12" s="160"/>
      <c r="H12" s="519"/>
      <c r="I12" s="360"/>
      <c r="J12" s="360"/>
      <c r="K12" s="360"/>
      <c r="L12" s="160"/>
      <c r="M12" s="160"/>
      <c r="N12" s="160"/>
      <c r="O12" s="160"/>
      <c r="P12" s="343"/>
      <c r="Q12" s="267"/>
      <c r="R12" s="259"/>
      <c r="S12" s="260"/>
      <c r="T12" s="15"/>
    </row>
    <row r="13" spans="1:20" x14ac:dyDescent="0.15">
      <c r="A13" s="16">
        <v>1</v>
      </c>
      <c r="B13" s="787" t="s">
        <v>19</v>
      </c>
      <c r="C13" s="788"/>
      <c r="D13" s="19" t="s">
        <v>20</v>
      </c>
      <c r="E13" s="21">
        <v>12</v>
      </c>
      <c r="F13" s="20">
        <v>4</v>
      </c>
      <c r="G13" s="20">
        <v>5</v>
      </c>
      <c r="H13" s="20">
        <v>18</v>
      </c>
      <c r="I13" s="20">
        <v>100</v>
      </c>
      <c r="J13" s="20">
        <v>33</v>
      </c>
      <c r="K13" s="20">
        <v>61</v>
      </c>
      <c r="L13" s="20">
        <v>61</v>
      </c>
      <c r="M13" s="20">
        <v>9</v>
      </c>
      <c r="N13" s="20">
        <v>7</v>
      </c>
      <c r="O13" s="20">
        <v>1</v>
      </c>
      <c r="P13" s="225">
        <v>8</v>
      </c>
      <c r="Q13" s="21">
        <v>100</v>
      </c>
      <c r="R13" s="20">
        <v>1</v>
      </c>
      <c r="S13" s="225">
        <v>27</v>
      </c>
      <c r="T13" s="796" t="s">
        <v>21</v>
      </c>
    </row>
    <row r="14" spans="1:20" x14ac:dyDescent="0.15">
      <c r="A14" s="16">
        <v>2</v>
      </c>
      <c r="B14" s="787" t="s">
        <v>22</v>
      </c>
      <c r="C14" s="788"/>
      <c r="D14" s="22" t="s">
        <v>23</v>
      </c>
      <c r="E14" s="48" t="s">
        <v>580</v>
      </c>
      <c r="F14" s="10" t="s">
        <v>635</v>
      </c>
      <c r="G14" s="10" t="s">
        <v>686</v>
      </c>
      <c r="H14" s="10" t="s">
        <v>739</v>
      </c>
      <c r="I14" s="10" t="s">
        <v>782</v>
      </c>
      <c r="J14" s="10" t="s">
        <v>816</v>
      </c>
      <c r="K14" s="10" t="s">
        <v>828</v>
      </c>
      <c r="L14" s="10" t="s">
        <v>580</v>
      </c>
      <c r="M14" s="10" t="s">
        <v>891</v>
      </c>
      <c r="N14" s="10" t="s">
        <v>569</v>
      </c>
      <c r="O14" s="10" t="s">
        <v>928</v>
      </c>
      <c r="P14" s="19" t="s">
        <v>949</v>
      </c>
      <c r="Q14" s="21" t="s">
        <v>24</v>
      </c>
      <c r="R14" s="20" t="s">
        <v>24</v>
      </c>
      <c r="S14" s="225" t="s">
        <v>24</v>
      </c>
      <c r="T14" s="800"/>
    </row>
    <row r="15" spans="1:20" x14ac:dyDescent="0.15">
      <c r="A15" s="16">
        <v>3</v>
      </c>
      <c r="B15" s="787" t="s">
        <v>25</v>
      </c>
      <c r="C15" s="788"/>
      <c r="D15" s="19" t="s">
        <v>26</v>
      </c>
      <c r="E15" s="499"/>
      <c r="F15" s="499"/>
      <c r="G15" s="499"/>
      <c r="H15" s="499"/>
      <c r="I15" s="24"/>
      <c r="J15" s="24"/>
      <c r="K15" s="24"/>
      <c r="L15" s="24"/>
      <c r="M15" s="24"/>
      <c r="N15" s="24"/>
      <c r="O15" s="24"/>
      <c r="P15" s="226"/>
      <c r="Q15" s="48" t="s">
        <v>301</v>
      </c>
      <c r="R15" s="10" t="s">
        <v>301</v>
      </c>
      <c r="S15" s="19" t="s">
        <v>301</v>
      </c>
      <c r="T15" s="796" t="s">
        <v>27</v>
      </c>
    </row>
    <row r="16" spans="1:20" x14ac:dyDescent="0.15">
      <c r="A16" s="16">
        <v>4</v>
      </c>
      <c r="B16" s="787" t="s">
        <v>28</v>
      </c>
      <c r="C16" s="788"/>
      <c r="D16" s="19" t="s">
        <v>29</v>
      </c>
      <c r="E16" s="499"/>
      <c r="F16" s="499"/>
      <c r="G16" s="499"/>
      <c r="H16" s="499"/>
      <c r="I16" s="24"/>
      <c r="J16" s="24"/>
      <c r="K16" s="24"/>
      <c r="L16" s="24"/>
      <c r="M16" s="24"/>
      <c r="N16" s="24"/>
      <c r="O16" s="24"/>
      <c r="P16" s="226"/>
      <c r="Q16" s="48" t="s">
        <v>301</v>
      </c>
      <c r="R16" s="10" t="s">
        <v>301</v>
      </c>
      <c r="S16" s="19" t="s">
        <v>301</v>
      </c>
      <c r="T16" s="798"/>
    </row>
    <row r="17" spans="1:20" x14ac:dyDescent="0.15">
      <c r="A17" s="16">
        <v>5</v>
      </c>
      <c r="B17" s="787" t="s">
        <v>30</v>
      </c>
      <c r="C17" s="788"/>
      <c r="D17" s="19" t="s">
        <v>26</v>
      </c>
      <c r="E17" s="499"/>
      <c r="F17" s="499"/>
      <c r="G17" s="499"/>
      <c r="H17" s="499"/>
      <c r="I17" s="24"/>
      <c r="J17" s="24"/>
      <c r="K17" s="24"/>
      <c r="L17" s="24"/>
      <c r="M17" s="24"/>
      <c r="N17" s="24"/>
      <c r="O17" s="24"/>
      <c r="P17" s="226"/>
      <c r="Q17" s="48" t="s">
        <v>301</v>
      </c>
      <c r="R17" s="10" t="s">
        <v>301</v>
      </c>
      <c r="S17" s="19" t="s">
        <v>301</v>
      </c>
      <c r="T17" s="798"/>
    </row>
    <row r="18" spans="1:20" x14ac:dyDescent="0.15">
      <c r="A18" s="16">
        <v>6</v>
      </c>
      <c r="B18" s="787" t="s">
        <v>31</v>
      </c>
      <c r="C18" s="788"/>
      <c r="D18" s="19" t="s">
        <v>32</v>
      </c>
      <c r="E18" s="499"/>
      <c r="F18" s="499"/>
      <c r="G18" s="499"/>
      <c r="H18" s="499"/>
      <c r="I18" s="24"/>
      <c r="J18" s="24"/>
      <c r="K18" s="24"/>
      <c r="L18" s="24"/>
      <c r="M18" s="24"/>
      <c r="N18" s="24"/>
      <c r="O18" s="24"/>
      <c r="P18" s="226"/>
      <c r="Q18" s="48" t="s">
        <v>301</v>
      </c>
      <c r="R18" s="10" t="s">
        <v>301</v>
      </c>
      <c r="S18" s="19" t="s">
        <v>301</v>
      </c>
      <c r="T18" s="798"/>
    </row>
    <row r="19" spans="1:20" x14ac:dyDescent="0.15">
      <c r="A19" s="16">
        <v>7</v>
      </c>
      <c r="B19" s="787" t="s">
        <v>33</v>
      </c>
      <c r="C19" s="788"/>
      <c r="D19" s="19" t="s">
        <v>34</v>
      </c>
      <c r="E19" s="499"/>
      <c r="F19" s="499"/>
      <c r="G19" s="499"/>
      <c r="H19" s="499"/>
      <c r="I19" s="24"/>
      <c r="J19" s="24"/>
      <c r="K19" s="24"/>
      <c r="L19" s="24"/>
      <c r="M19" s="24"/>
      <c r="N19" s="24"/>
      <c r="O19" s="24"/>
      <c r="P19" s="226"/>
      <c r="Q19" s="48" t="s">
        <v>301</v>
      </c>
      <c r="R19" s="10" t="s">
        <v>301</v>
      </c>
      <c r="S19" s="19" t="s">
        <v>301</v>
      </c>
      <c r="T19" s="798"/>
    </row>
    <row r="20" spans="1:20" x14ac:dyDescent="0.15">
      <c r="A20" s="16">
        <v>8</v>
      </c>
      <c r="B20" s="787" t="s">
        <v>35</v>
      </c>
      <c r="C20" s="788"/>
      <c r="D20" s="19" t="s">
        <v>34</v>
      </c>
      <c r="E20" s="499"/>
      <c r="F20" s="499"/>
      <c r="G20" s="499"/>
      <c r="H20" s="499"/>
      <c r="I20" s="24"/>
      <c r="J20" s="24"/>
      <c r="K20" s="24"/>
      <c r="L20" s="24"/>
      <c r="M20" s="24"/>
      <c r="N20" s="24"/>
      <c r="O20" s="24"/>
      <c r="P20" s="226"/>
      <c r="Q20" s="48" t="s">
        <v>301</v>
      </c>
      <c r="R20" s="10" t="s">
        <v>301</v>
      </c>
      <c r="S20" s="19" t="s">
        <v>301</v>
      </c>
      <c r="T20" s="800"/>
    </row>
    <row r="21" spans="1:20" x14ac:dyDescent="0.15">
      <c r="A21" s="16">
        <v>9</v>
      </c>
      <c r="B21" s="830" t="s">
        <v>400</v>
      </c>
      <c r="C21" s="831"/>
      <c r="D21" s="19" t="s">
        <v>26</v>
      </c>
      <c r="E21" s="499"/>
      <c r="F21" s="499"/>
      <c r="G21" s="499"/>
      <c r="H21" s="499"/>
      <c r="I21" s="24"/>
      <c r="J21" s="24"/>
      <c r="K21" s="24"/>
      <c r="L21" s="24"/>
      <c r="M21" s="24"/>
      <c r="N21" s="24"/>
      <c r="O21" s="24"/>
      <c r="P21" s="226"/>
      <c r="Q21" s="48" t="s">
        <v>301</v>
      </c>
      <c r="R21" s="10" t="s">
        <v>301</v>
      </c>
      <c r="S21" s="19" t="s">
        <v>301</v>
      </c>
      <c r="T21" s="796" t="s">
        <v>41</v>
      </c>
    </row>
    <row r="22" spans="1:20" x14ac:dyDescent="0.15">
      <c r="A22" s="16">
        <v>10</v>
      </c>
      <c r="B22" s="787" t="s">
        <v>36</v>
      </c>
      <c r="C22" s="788"/>
      <c r="D22" s="19" t="s">
        <v>26</v>
      </c>
      <c r="E22" s="500"/>
      <c r="F22" s="499"/>
      <c r="G22" s="499"/>
      <c r="H22" s="499"/>
      <c r="I22" s="24"/>
      <c r="J22" s="24"/>
      <c r="K22" s="24"/>
      <c r="L22" s="24"/>
      <c r="M22" s="24"/>
      <c r="N22" s="24"/>
      <c r="O22" s="24"/>
      <c r="P22" s="226"/>
      <c r="Q22" s="48" t="s">
        <v>301</v>
      </c>
      <c r="R22" s="10" t="s">
        <v>301</v>
      </c>
      <c r="S22" s="19" t="s">
        <v>301</v>
      </c>
      <c r="T22" s="798"/>
    </row>
    <row r="23" spans="1:20" x14ac:dyDescent="0.15">
      <c r="A23" s="16">
        <v>11</v>
      </c>
      <c r="B23" s="787" t="s">
        <v>39</v>
      </c>
      <c r="C23" s="788"/>
      <c r="D23" s="19" t="s">
        <v>26</v>
      </c>
      <c r="E23" s="12">
        <v>0.1</v>
      </c>
      <c r="F23" s="11">
        <v>0.1</v>
      </c>
      <c r="G23" s="11" t="s">
        <v>688</v>
      </c>
      <c r="H23" s="11">
        <v>0.1</v>
      </c>
      <c r="I23" s="11" t="s">
        <v>787</v>
      </c>
      <c r="J23" s="11">
        <v>0.1</v>
      </c>
      <c r="K23" s="11">
        <v>0.2</v>
      </c>
      <c r="L23" s="11">
        <v>0.1</v>
      </c>
      <c r="M23" s="11">
        <v>0.2</v>
      </c>
      <c r="N23" s="11">
        <v>0.2</v>
      </c>
      <c r="O23" s="11">
        <v>0.2</v>
      </c>
      <c r="P23" s="224">
        <v>0.2</v>
      </c>
      <c r="Q23" s="12">
        <v>0.2</v>
      </c>
      <c r="R23" s="11" t="s">
        <v>561</v>
      </c>
      <c r="S23" s="224">
        <v>0.1</v>
      </c>
      <c r="T23" s="798"/>
    </row>
    <row r="24" spans="1:20" x14ac:dyDescent="0.15">
      <c r="A24" s="16">
        <v>12</v>
      </c>
      <c r="B24" s="787" t="s">
        <v>42</v>
      </c>
      <c r="C24" s="788"/>
      <c r="D24" s="19" t="s">
        <v>26</v>
      </c>
      <c r="E24" s="494"/>
      <c r="F24" s="494"/>
      <c r="G24" s="494"/>
      <c r="H24" s="494"/>
      <c r="I24" s="10"/>
      <c r="J24" s="10"/>
      <c r="K24" s="10"/>
      <c r="L24" s="10"/>
      <c r="M24" s="10"/>
      <c r="N24" s="10"/>
      <c r="O24" s="10"/>
      <c r="P24" s="19"/>
      <c r="Q24" s="48" t="s">
        <v>301</v>
      </c>
      <c r="R24" s="10" t="s">
        <v>301</v>
      </c>
      <c r="S24" s="19" t="s">
        <v>301</v>
      </c>
      <c r="T24" s="798"/>
    </row>
    <row r="25" spans="1:20" x14ac:dyDescent="0.15">
      <c r="A25" s="16">
        <v>13</v>
      </c>
      <c r="B25" s="787" t="s">
        <v>43</v>
      </c>
      <c r="C25" s="788"/>
      <c r="D25" s="19" t="s">
        <v>26</v>
      </c>
      <c r="E25" s="494"/>
      <c r="F25" s="494"/>
      <c r="G25" s="494"/>
      <c r="H25" s="494"/>
      <c r="I25" s="10"/>
      <c r="J25" s="10"/>
      <c r="K25" s="10"/>
      <c r="L25" s="10"/>
      <c r="M25" s="10"/>
      <c r="N25" s="10"/>
      <c r="O25" s="10"/>
      <c r="P25" s="19"/>
      <c r="Q25" s="48" t="s">
        <v>301</v>
      </c>
      <c r="R25" s="10" t="s">
        <v>301</v>
      </c>
      <c r="S25" s="19" t="s">
        <v>301</v>
      </c>
      <c r="T25" s="800"/>
    </row>
    <row r="26" spans="1:20" x14ac:dyDescent="0.15">
      <c r="A26" s="16">
        <v>14</v>
      </c>
      <c r="B26" s="787" t="s">
        <v>44</v>
      </c>
      <c r="C26" s="788"/>
      <c r="D26" s="19" t="s">
        <v>26</v>
      </c>
      <c r="E26" s="494"/>
      <c r="F26" s="494"/>
      <c r="G26" s="494"/>
      <c r="H26" s="494"/>
      <c r="I26" s="10"/>
      <c r="J26" s="10"/>
      <c r="K26" s="10"/>
      <c r="L26" s="10"/>
      <c r="M26" s="10"/>
      <c r="N26" s="10"/>
      <c r="O26" s="10"/>
      <c r="P26" s="19"/>
      <c r="Q26" s="48" t="s">
        <v>301</v>
      </c>
      <c r="R26" s="10" t="s">
        <v>301</v>
      </c>
      <c r="S26" s="19" t="s">
        <v>301</v>
      </c>
      <c r="T26" s="796" t="s">
        <v>46</v>
      </c>
    </row>
    <row r="27" spans="1:20" x14ac:dyDescent="0.15">
      <c r="A27" s="16">
        <v>15</v>
      </c>
      <c r="B27" s="787" t="s">
        <v>47</v>
      </c>
      <c r="C27" s="788"/>
      <c r="D27" s="19" t="s">
        <v>26</v>
      </c>
      <c r="E27" s="494"/>
      <c r="F27" s="494"/>
      <c r="G27" s="494"/>
      <c r="H27" s="494"/>
      <c r="I27" s="10"/>
      <c r="J27" s="10"/>
      <c r="K27" s="10"/>
      <c r="L27" s="10"/>
      <c r="M27" s="10"/>
      <c r="N27" s="10"/>
      <c r="O27" s="10"/>
      <c r="P27" s="19"/>
      <c r="Q27" s="48" t="s">
        <v>301</v>
      </c>
      <c r="R27" s="10" t="s">
        <v>301</v>
      </c>
      <c r="S27" s="19" t="s">
        <v>301</v>
      </c>
      <c r="T27" s="798"/>
    </row>
    <row r="28" spans="1:20" ht="24" customHeight="1" x14ac:dyDescent="0.15">
      <c r="A28" s="16">
        <v>16</v>
      </c>
      <c r="B28" s="803" t="s">
        <v>405</v>
      </c>
      <c r="C28" s="804"/>
      <c r="D28" s="19" t="s">
        <v>26</v>
      </c>
      <c r="E28" s="494"/>
      <c r="F28" s="494"/>
      <c r="G28" s="494"/>
      <c r="H28" s="494"/>
      <c r="I28" s="10"/>
      <c r="J28" s="10"/>
      <c r="K28" s="10"/>
      <c r="L28" s="10"/>
      <c r="M28" s="10"/>
      <c r="N28" s="10"/>
      <c r="O28" s="10"/>
      <c r="P28" s="19"/>
      <c r="Q28" s="48" t="s">
        <v>301</v>
      </c>
      <c r="R28" s="10" t="s">
        <v>301</v>
      </c>
      <c r="S28" s="19" t="s">
        <v>301</v>
      </c>
      <c r="T28" s="798"/>
    </row>
    <row r="29" spans="1:20" x14ac:dyDescent="0.15">
      <c r="A29" s="16">
        <v>17</v>
      </c>
      <c r="B29" s="787" t="s">
        <v>49</v>
      </c>
      <c r="C29" s="788"/>
      <c r="D29" s="19" t="s">
        <v>26</v>
      </c>
      <c r="E29" s="494"/>
      <c r="F29" s="494"/>
      <c r="G29" s="494"/>
      <c r="H29" s="494"/>
      <c r="I29" s="10"/>
      <c r="J29" s="10"/>
      <c r="K29" s="10"/>
      <c r="L29" s="10"/>
      <c r="M29" s="10"/>
      <c r="N29" s="10"/>
      <c r="O29" s="10"/>
      <c r="P29" s="19"/>
      <c r="Q29" s="48" t="s">
        <v>301</v>
      </c>
      <c r="R29" s="10" t="s">
        <v>301</v>
      </c>
      <c r="S29" s="19" t="s">
        <v>301</v>
      </c>
      <c r="T29" s="798"/>
    </row>
    <row r="30" spans="1:20" x14ac:dyDescent="0.15">
      <c r="A30" s="16">
        <v>18</v>
      </c>
      <c r="B30" s="787" t="s">
        <v>50</v>
      </c>
      <c r="C30" s="788"/>
      <c r="D30" s="19" t="s">
        <v>26</v>
      </c>
      <c r="E30" s="494"/>
      <c r="F30" s="494"/>
      <c r="G30" s="494"/>
      <c r="H30" s="494"/>
      <c r="I30" s="10"/>
      <c r="J30" s="10"/>
      <c r="K30" s="10"/>
      <c r="L30" s="10"/>
      <c r="M30" s="10"/>
      <c r="N30" s="10"/>
      <c r="O30" s="10"/>
      <c r="P30" s="19"/>
      <c r="Q30" s="48" t="s">
        <v>301</v>
      </c>
      <c r="R30" s="10" t="s">
        <v>301</v>
      </c>
      <c r="S30" s="19" t="s">
        <v>301</v>
      </c>
      <c r="T30" s="798"/>
    </row>
    <row r="31" spans="1:20" x14ac:dyDescent="0.15">
      <c r="A31" s="16">
        <v>19</v>
      </c>
      <c r="B31" s="787" t="s">
        <v>51</v>
      </c>
      <c r="C31" s="788"/>
      <c r="D31" s="19" t="s">
        <v>26</v>
      </c>
      <c r="E31" s="494"/>
      <c r="F31" s="494"/>
      <c r="G31" s="494"/>
      <c r="H31" s="494"/>
      <c r="I31" s="10"/>
      <c r="J31" s="10"/>
      <c r="K31" s="10"/>
      <c r="L31" s="10"/>
      <c r="M31" s="10"/>
      <c r="N31" s="10"/>
      <c r="O31" s="10"/>
      <c r="P31" s="19"/>
      <c r="Q31" s="48" t="s">
        <v>301</v>
      </c>
      <c r="R31" s="10" t="s">
        <v>301</v>
      </c>
      <c r="S31" s="19" t="s">
        <v>301</v>
      </c>
      <c r="T31" s="798"/>
    </row>
    <row r="32" spans="1:20" x14ac:dyDescent="0.15">
      <c r="A32" s="16">
        <v>20</v>
      </c>
      <c r="B32" s="787" t="s">
        <v>52</v>
      </c>
      <c r="C32" s="788"/>
      <c r="D32" s="19" t="s">
        <v>26</v>
      </c>
      <c r="E32" s="494"/>
      <c r="F32" s="494"/>
      <c r="G32" s="494"/>
      <c r="H32" s="494"/>
      <c r="I32" s="10"/>
      <c r="J32" s="10"/>
      <c r="K32" s="10"/>
      <c r="L32" s="10"/>
      <c r="M32" s="10"/>
      <c r="N32" s="10"/>
      <c r="O32" s="10"/>
      <c r="P32" s="19"/>
      <c r="Q32" s="48" t="s">
        <v>301</v>
      </c>
      <c r="R32" s="10" t="s">
        <v>301</v>
      </c>
      <c r="S32" s="19" t="s">
        <v>301</v>
      </c>
      <c r="T32" s="800"/>
    </row>
    <row r="33" spans="1:20" x14ac:dyDescent="0.15">
      <c r="A33" s="16">
        <v>32</v>
      </c>
      <c r="B33" s="787" t="s">
        <v>68</v>
      </c>
      <c r="C33" s="788"/>
      <c r="D33" s="19" t="s">
        <v>26</v>
      </c>
      <c r="E33" s="494"/>
      <c r="F33" s="494"/>
      <c r="G33" s="494"/>
      <c r="H33" s="494"/>
      <c r="I33" s="10"/>
      <c r="J33" s="10"/>
      <c r="K33" s="10"/>
      <c r="L33" s="10"/>
      <c r="M33" s="10"/>
      <c r="N33" s="10"/>
      <c r="O33" s="10"/>
      <c r="P33" s="19"/>
      <c r="Q33" s="48" t="s">
        <v>301</v>
      </c>
      <c r="R33" s="10" t="s">
        <v>301</v>
      </c>
      <c r="S33" s="19" t="s">
        <v>301</v>
      </c>
      <c r="T33" s="796" t="s">
        <v>27</v>
      </c>
    </row>
    <row r="34" spans="1:20" x14ac:dyDescent="0.15">
      <c r="A34" s="16">
        <v>33</v>
      </c>
      <c r="B34" s="787" t="s">
        <v>69</v>
      </c>
      <c r="C34" s="788"/>
      <c r="D34" s="19" t="s">
        <v>26</v>
      </c>
      <c r="E34" s="494"/>
      <c r="F34" s="494"/>
      <c r="G34" s="494"/>
      <c r="H34" s="494"/>
      <c r="I34" s="10"/>
      <c r="J34" s="10"/>
      <c r="K34" s="10"/>
      <c r="L34" s="10"/>
      <c r="M34" s="10"/>
      <c r="N34" s="10"/>
      <c r="O34" s="10"/>
      <c r="P34" s="19"/>
      <c r="Q34" s="48" t="s">
        <v>301</v>
      </c>
      <c r="R34" s="10" t="s">
        <v>301</v>
      </c>
      <c r="S34" s="19" t="s">
        <v>301</v>
      </c>
      <c r="T34" s="798"/>
    </row>
    <row r="35" spans="1:20" x14ac:dyDescent="0.15">
      <c r="A35" s="16">
        <v>34</v>
      </c>
      <c r="B35" s="787" t="s">
        <v>70</v>
      </c>
      <c r="C35" s="788"/>
      <c r="D35" s="19" t="s">
        <v>26</v>
      </c>
      <c r="E35" s="27">
        <v>1.1599999999999999</v>
      </c>
      <c r="F35" s="25">
        <v>0.11</v>
      </c>
      <c r="G35" s="25">
        <v>0.02</v>
      </c>
      <c r="H35" s="25">
        <v>0.03</v>
      </c>
      <c r="I35" s="25">
        <v>0.02</v>
      </c>
      <c r="J35" s="25">
        <v>0.1</v>
      </c>
      <c r="K35" s="25">
        <v>0.17</v>
      </c>
      <c r="L35" s="25">
        <v>0.18</v>
      </c>
      <c r="M35" s="25">
        <v>0.18</v>
      </c>
      <c r="N35" s="25">
        <v>0.08</v>
      </c>
      <c r="O35" s="25">
        <v>0.06</v>
      </c>
      <c r="P35" s="227">
        <v>0.32</v>
      </c>
      <c r="Q35" s="27">
        <v>1.1599999999999999</v>
      </c>
      <c r="R35" s="25">
        <v>0.02</v>
      </c>
      <c r="S35" s="227">
        <v>0.2</v>
      </c>
      <c r="T35" s="798"/>
    </row>
    <row r="36" spans="1:20" x14ac:dyDescent="0.15">
      <c r="A36" s="16">
        <v>35</v>
      </c>
      <c r="B36" s="787" t="s">
        <v>72</v>
      </c>
      <c r="C36" s="788"/>
      <c r="D36" s="19" t="s">
        <v>26</v>
      </c>
      <c r="E36" s="494"/>
      <c r="F36" s="494"/>
      <c r="G36" s="494"/>
      <c r="H36" s="494"/>
      <c r="I36" s="10"/>
      <c r="J36" s="10"/>
      <c r="K36" s="10"/>
      <c r="L36" s="10"/>
      <c r="M36" s="10"/>
      <c r="N36" s="10"/>
      <c r="O36" s="10"/>
      <c r="P36" s="19"/>
      <c r="Q36" s="48" t="s">
        <v>301</v>
      </c>
      <c r="R36" s="10" t="s">
        <v>301</v>
      </c>
      <c r="S36" s="19" t="s">
        <v>301</v>
      </c>
      <c r="T36" s="798"/>
    </row>
    <row r="37" spans="1:20" x14ac:dyDescent="0.15">
      <c r="A37" s="16">
        <v>36</v>
      </c>
      <c r="B37" s="787" t="s">
        <v>74</v>
      </c>
      <c r="C37" s="788"/>
      <c r="D37" s="19" t="s">
        <v>26</v>
      </c>
      <c r="E37" s="494"/>
      <c r="F37" s="494"/>
      <c r="G37" s="494"/>
      <c r="H37" s="494"/>
      <c r="I37" s="10"/>
      <c r="J37" s="10"/>
      <c r="K37" s="10"/>
      <c r="L37" s="10"/>
      <c r="M37" s="10"/>
      <c r="N37" s="10"/>
      <c r="O37" s="10"/>
      <c r="P37" s="19"/>
      <c r="Q37" s="48" t="s">
        <v>301</v>
      </c>
      <c r="R37" s="10" t="s">
        <v>301</v>
      </c>
      <c r="S37" s="19" t="s">
        <v>301</v>
      </c>
      <c r="T37" s="798"/>
    </row>
    <row r="38" spans="1:20" x14ac:dyDescent="0.15">
      <c r="A38" s="16">
        <v>37</v>
      </c>
      <c r="B38" s="787" t="s">
        <v>75</v>
      </c>
      <c r="C38" s="788"/>
      <c r="D38" s="19" t="s">
        <v>26</v>
      </c>
      <c r="E38" s="23">
        <v>7.4999999999999997E-2</v>
      </c>
      <c r="F38" s="24">
        <v>1.7999999999999999E-2</v>
      </c>
      <c r="G38" s="24">
        <v>1.4999999999999999E-2</v>
      </c>
      <c r="H38" s="24">
        <v>1.4999999999999999E-2</v>
      </c>
      <c r="I38" s="24">
        <v>2.3E-2</v>
      </c>
      <c r="J38" s="24">
        <v>0.153</v>
      </c>
      <c r="K38" s="24">
        <v>0.252</v>
      </c>
      <c r="L38" s="24">
        <v>0.26800000000000002</v>
      </c>
      <c r="M38" s="24">
        <v>0.35699999999999998</v>
      </c>
      <c r="N38" s="24">
        <v>0.14599999999999999</v>
      </c>
      <c r="O38" s="24">
        <v>0.1</v>
      </c>
      <c r="P38" s="226">
        <v>8.3000000000000004E-2</v>
      </c>
      <c r="Q38" s="23">
        <v>0.35699999999999998</v>
      </c>
      <c r="R38" s="24">
        <v>1.4999999999999999E-2</v>
      </c>
      <c r="S38" s="226">
        <v>0.125</v>
      </c>
      <c r="T38" s="800"/>
    </row>
    <row r="39" spans="1:20" x14ac:dyDescent="0.15">
      <c r="A39" s="16">
        <v>38</v>
      </c>
      <c r="B39" s="787" t="s">
        <v>76</v>
      </c>
      <c r="C39" s="788"/>
      <c r="D39" s="19" t="s">
        <v>26</v>
      </c>
      <c r="E39" s="12">
        <v>1.7</v>
      </c>
      <c r="F39" s="11">
        <v>1.8</v>
      </c>
      <c r="G39" s="11">
        <v>1.9</v>
      </c>
      <c r="H39" s="11">
        <v>1.7</v>
      </c>
      <c r="I39" s="11">
        <v>1.8</v>
      </c>
      <c r="J39" s="11">
        <v>2.1</v>
      </c>
      <c r="K39" s="11">
        <v>2.1</v>
      </c>
      <c r="L39" s="11">
        <v>2.2000000000000002</v>
      </c>
      <c r="M39" s="11">
        <v>2.2999999999999998</v>
      </c>
      <c r="N39" s="11">
        <v>2.2999999999999998</v>
      </c>
      <c r="O39" s="11">
        <v>2.4</v>
      </c>
      <c r="P39" s="224">
        <v>2.2999999999999998</v>
      </c>
      <c r="Q39" s="12">
        <v>2.4</v>
      </c>
      <c r="R39" s="11">
        <v>1.7</v>
      </c>
      <c r="S39" s="224">
        <v>2.1</v>
      </c>
      <c r="T39" s="796" t="s">
        <v>41</v>
      </c>
    </row>
    <row r="40" spans="1:20" x14ac:dyDescent="0.15">
      <c r="A40" s="16">
        <v>39</v>
      </c>
      <c r="B40" s="787" t="s">
        <v>416</v>
      </c>
      <c r="C40" s="788"/>
      <c r="D40" s="19" t="s">
        <v>26</v>
      </c>
      <c r="E40" s="21">
        <v>18</v>
      </c>
      <c r="F40" s="20">
        <v>20</v>
      </c>
      <c r="G40" s="20">
        <v>26</v>
      </c>
      <c r="H40" s="20">
        <v>24</v>
      </c>
      <c r="I40" s="20">
        <v>30</v>
      </c>
      <c r="J40" s="20">
        <v>39</v>
      </c>
      <c r="K40" s="20">
        <v>39</v>
      </c>
      <c r="L40" s="20">
        <v>38</v>
      </c>
      <c r="M40" s="20">
        <v>33</v>
      </c>
      <c r="N40" s="20">
        <v>28</v>
      </c>
      <c r="O40" s="20">
        <v>30</v>
      </c>
      <c r="P40" s="225">
        <v>23</v>
      </c>
      <c r="Q40" s="21">
        <v>39</v>
      </c>
      <c r="R40" s="20">
        <v>18</v>
      </c>
      <c r="S40" s="225">
        <v>29</v>
      </c>
      <c r="T40" s="798"/>
    </row>
    <row r="41" spans="1:20" x14ac:dyDescent="0.15">
      <c r="A41" s="16">
        <v>40</v>
      </c>
      <c r="B41" s="787" t="s">
        <v>78</v>
      </c>
      <c r="C41" s="788"/>
      <c r="D41" s="19" t="s">
        <v>26</v>
      </c>
      <c r="E41" s="21">
        <v>66</v>
      </c>
      <c r="F41" s="20">
        <v>40</v>
      </c>
      <c r="G41" s="20">
        <v>50</v>
      </c>
      <c r="H41" s="20">
        <v>57</v>
      </c>
      <c r="I41" s="20">
        <v>53</v>
      </c>
      <c r="J41" s="20">
        <v>67</v>
      </c>
      <c r="K41" s="20">
        <v>63</v>
      </c>
      <c r="L41" s="20">
        <v>78</v>
      </c>
      <c r="M41" s="20">
        <v>53</v>
      </c>
      <c r="N41" s="20">
        <v>70</v>
      </c>
      <c r="O41" s="20">
        <v>45</v>
      </c>
      <c r="P41" s="225">
        <v>55</v>
      </c>
      <c r="Q41" s="21">
        <v>78</v>
      </c>
      <c r="R41" s="20">
        <v>40</v>
      </c>
      <c r="S41" s="225">
        <v>58</v>
      </c>
      <c r="T41" s="800"/>
    </row>
    <row r="42" spans="1:20" x14ac:dyDescent="0.15">
      <c r="A42" s="16">
        <v>41</v>
      </c>
      <c r="B42" s="787" t="s">
        <v>79</v>
      </c>
      <c r="C42" s="788"/>
      <c r="D42" s="19" t="s">
        <v>26</v>
      </c>
      <c r="E42" s="494"/>
      <c r="F42" s="494"/>
      <c r="G42" s="494"/>
      <c r="H42" s="494"/>
      <c r="I42" s="10"/>
      <c r="J42" s="10"/>
      <c r="K42" s="10"/>
      <c r="L42" s="10"/>
      <c r="M42" s="10"/>
      <c r="N42" s="10"/>
      <c r="O42" s="10"/>
      <c r="P42" s="19"/>
      <c r="Q42" s="48" t="s">
        <v>301</v>
      </c>
      <c r="R42" s="10" t="s">
        <v>301</v>
      </c>
      <c r="S42" s="19" t="s">
        <v>301</v>
      </c>
      <c r="T42" s="796" t="s">
        <v>46</v>
      </c>
    </row>
    <row r="43" spans="1:20" x14ac:dyDescent="0.15">
      <c r="A43" s="16">
        <v>42</v>
      </c>
      <c r="B43" s="787" t="s">
        <v>80</v>
      </c>
      <c r="C43" s="788"/>
      <c r="D43" s="19" t="s">
        <v>26</v>
      </c>
      <c r="E43" s="494"/>
      <c r="F43" s="494"/>
      <c r="G43" s="494"/>
      <c r="H43" s="494"/>
      <c r="I43" s="10"/>
      <c r="J43" s="10"/>
      <c r="K43" s="10"/>
      <c r="L43" s="10"/>
      <c r="M43" s="10"/>
      <c r="N43" s="10"/>
      <c r="O43" s="10"/>
      <c r="P43" s="19"/>
      <c r="Q43" s="48" t="s">
        <v>301</v>
      </c>
      <c r="R43" s="10" t="s">
        <v>301</v>
      </c>
      <c r="S43" s="19" t="s">
        <v>301</v>
      </c>
      <c r="T43" s="798"/>
    </row>
    <row r="44" spans="1:20" x14ac:dyDescent="0.15">
      <c r="A44" s="16">
        <v>43</v>
      </c>
      <c r="B44" s="787" t="s">
        <v>81</v>
      </c>
      <c r="C44" s="788"/>
      <c r="D44" s="19" t="s">
        <v>26</v>
      </c>
      <c r="E44" s="494"/>
      <c r="F44" s="494"/>
      <c r="G44" s="494"/>
      <c r="H44" s="494"/>
      <c r="I44" s="10"/>
      <c r="J44" s="10"/>
      <c r="K44" s="10"/>
      <c r="L44" s="10"/>
      <c r="M44" s="10"/>
      <c r="N44" s="10"/>
      <c r="O44" s="10"/>
      <c r="P44" s="19"/>
      <c r="Q44" s="48" t="s">
        <v>301</v>
      </c>
      <c r="R44" s="10" t="s">
        <v>301</v>
      </c>
      <c r="S44" s="19" t="s">
        <v>301</v>
      </c>
      <c r="T44" s="798"/>
    </row>
    <row r="45" spans="1:20" x14ac:dyDescent="0.15">
      <c r="A45" s="16">
        <v>44</v>
      </c>
      <c r="B45" s="787" t="s">
        <v>82</v>
      </c>
      <c r="C45" s="788"/>
      <c r="D45" s="19" t="s">
        <v>26</v>
      </c>
      <c r="E45" s="494"/>
      <c r="F45" s="494"/>
      <c r="G45" s="494"/>
      <c r="H45" s="494"/>
      <c r="I45" s="10"/>
      <c r="J45" s="10"/>
      <c r="K45" s="10"/>
      <c r="L45" s="10"/>
      <c r="M45" s="10"/>
      <c r="N45" s="10"/>
      <c r="O45" s="10"/>
      <c r="P45" s="19"/>
      <c r="Q45" s="48" t="s">
        <v>301</v>
      </c>
      <c r="R45" s="10" t="s">
        <v>301</v>
      </c>
      <c r="S45" s="19" t="s">
        <v>301</v>
      </c>
      <c r="T45" s="798"/>
    </row>
    <row r="46" spans="1:20" x14ac:dyDescent="0.15">
      <c r="A46" s="16">
        <v>45</v>
      </c>
      <c r="B46" s="787" t="s">
        <v>85</v>
      </c>
      <c r="C46" s="788"/>
      <c r="D46" s="19" t="s">
        <v>26</v>
      </c>
      <c r="E46" s="494"/>
      <c r="F46" s="494"/>
      <c r="G46" s="494"/>
      <c r="H46" s="494"/>
      <c r="I46" s="10"/>
      <c r="J46" s="10"/>
      <c r="K46" s="10"/>
      <c r="L46" s="10"/>
      <c r="M46" s="10"/>
      <c r="N46" s="10"/>
      <c r="O46" s="10"/>
      <c r="P46" s="19"/>
      <c r="Q46" s="48" t="s">
        <v>301</v>
      </c>
      <c r="R46" s="10" t="s">
        <v>301</v>
      </c>
      <c r="S46" s="19" t="s">
        <v>301</v>
      </c>
      <c r="T46" s="800"/>
    </row>
    <row r="47" spans="1:20" x14ac:dyDescent="0.15">
      <c r="A47" s="16">
        <v>46</v>
      </c>
      <c r="B47" s="787" t="s">
        <v>86</v>
      </c>
      <c r="C47" s="788"/>
      <c r="D47" s="19" t="s">
        <v>26</v>
      </c>
      <c r="E47" s="12">
        <v>0.62</v>
      </c>
      <c r="F47" s="11">
        <v>3.3</v>
      </c>
      <c r="G47" s="191">
        <v>0.97</v>
      </c>
      <c r="H47" s="11">
        <v>1.29</v>
      </c>
      <c r="I47" s="11">
        <v>0.9</v>
      </c>
      <c r="J47" s="191">
        <v>1</v>
      </c>
      <c r="K47" s="223">
        <v>1.01</v>
      </c>
      <c r="L47" s="11">
        <v>1.1000000000000001</v>
      </c>
      <c r="M47" s="191">
        <v>0.81599999999999995</v>
      </c>
      <c r="N47" s="11">
        <v>0.66300000000000003</v>
      </c>
      <c r="O47" s="11">
        <v>0.59399999999999997</v>
      </c>
      <c r="P47" s="224">
        <v>0.67200000000000004</v>
      </c>
      <c r="Q47" s="12">
        <v>3.3</v>
      </c>
      <c r="R47" s="11">
        <v>0.59399999999999997</v>
      </c>
      <c r="S47" s="224">
        <v>1.1000000000000001</v>
      </c>
      <c r="T47" s="796" t="s">
        <v>77</v>
      </c>
    </row>
    <row r="48" spans="1:20" x14ac:dyDescent="0.15">
      <c r="A48" s="16">
        <v>47</v>
      </c>
      <c r="B48" s="787" t="s">
        <v>87</v>
      </c>
      <c r="C48" s="788"/>
      <c r="D48" s="19" t="s">
        <v>23</v>
      </c>
      <c r="E48" s="12">
        <v>7</v>
      </c>
      <c r="F48" s="11">
        <v>7.2</v>
      </c>
      <c r="G48" s="11">
        <v>7.3</v>
      </c>
      <c r="H48" s="11">
        <v>7.4</v>
      </c>
      <c r="I48" s="11">
        <v>7.1</v>
      </c>
      <c r="J48" s="11">
        <v>7.1</v>
      </c>
      <c r="K48" s="11">
        <v>6.9</v>
      </c>
      <c r="L48" s="11">
        <v>7.2</v>
      </c>
      <c r="M48" s="11">
        <v>6.8</v>
      </c>
      <c r="N48" s="11">
        <v>6.9</v>
      </c>
      <c r="O48" s="11">
        <v>6.8</v>
      </c>
      <c r="P48" s="224">
        <v>6.8</v>
      </c>
      <c r="Q48" s="12">
        <v>7.4</v>
      </c>
      <c r="R48" s="11">
        <v>6.8</v>
      </c>
      <c r="S48" s="224">
        <v>7</v>
      </c>
      <c r="T48" s="798"/>
    </row>
    <row r="49" spans="1:20" x14ac:dyDescent="0.15">
      <c r="A49" s="16">
        <v>48</v>
      </c>
      <c r="B49" s="787" t="s">
        <v>88</v>
      </c>
      <c r="C49" s="788"/>
      <c r="D49" s="19" t="s">
        <v>23</v>
      </c>
      <c r="E49" s="494"/>
      <c r="F49" s="494"/>
      <c r="G49" s="494"/>
      <c r="H49" s="494"/>
      <c r="I49" s="10"/>
      <c r="J49" s="10"/>
      <c r="K49" s="10"/>
      <c r="L49" s="10"/>
      <c r="M49" s="10"/>
      <c r="N49" s="10"/>
      <c r="O49" s="10"/>
      <c r="P49" s="19"/>
      <c r="Q49" s="48" t="s">
        <v>301</v>
      </c>
      <c r="R49" s="10" t="s">
        <v>301</v>
      </c>
      <c r="S49" s="19" t="s">
        <v>301</v>
      </c>
      <c r="T49" s="798"/>
    </row>
    <row r="50" spans="1:20" x14ac:dyDescent="0.15">
      <c r="A50" s="16">
        <v>49</v>
      </c>
      <c r="B50" s="787" t="s">
        <v>89</v>
      </c>
      <c r="C50" s="788"/>
      <c r="D50" s="19" t="s">
        <v>23</v>
      </c>
      <c r="E50" s="21" t="s">
        <v>574</v>
      </c>
      <c r="F50" s="20" t="s">
        <v>636</v>
      </c>
      <c r="G50" s="20" t="s">
        <v>687</v>
      </c>
      <c r="H50" s="20" t="s">
        <v>734</v>
      </c>
      <c r="I50" s="20" t="s">
        <v>783</v>
      </c>
      <c r="J50" s="20" t="s">
        <v>805</v>
      </c>
      <c r="K50" s="20" t="s">
        <v>829</v>
      </c>
      <c r="L50" s="20" t="s">
        <v>574</v>
      </c>
      <c r="M50" s="20" t="s">
        <v>896</v>
      </c>
      <c r="N50" s="20" t="s">
        <v>574</v>
      </c>
      <c r="O50" s="20" t="s">
        <v>929</v>
      </c>
      <c r="P50" s="225" t="s">
        <v>945</v>
      </c>
      <c r="Q50" s="21" t="s">
        <v>23</v>
      </c>
      <c r="R50" s="20" t="s">
        <v>23</v>
      </c>
      <c r="S50" s="225" t="s">
        <v>23</v>
      </c>
      <c r="T50" s="798"/>
    </row>
    <row r="51" spans="1:20" x14ac:dyDescent="0.15">
      <c r="A51" s="16">
        <v>50</v>
      </c>
      <c r="B51" s="787" t="s">
        <v>90</v>
      </c>
      <c r="C51" s="788"/>
      <c r="D51" s="19" t="s">
        <v>91</v>
      </c>
      <c r="E51" s="12">
        <v>2.8</v>
      </c>
      <c r="F51" s="11">
        <v>2.2000000000000002</v>
      </c>
      <c r="G51" s="11">
        <v>1.2</v>
      </c>
      <c r="H51" s="11">
        <v>3</v>
      </c>
      <c r="I51" s="11">
        <v>1.4</v>
      </c>
      <c r="J51" s="11">
        <v>3.1</v>
      </c>
      <c r="K51" s="11">
        <v>4.2</v>
      </c>
      <c r="L51" s="11">
        <v>2.8</v>
      </c>
      <c r="M51" s="11">
        <v>3.2</v>
      </c>
      <c r="N51" s="11">
        <v>2.2000000000000002</v>
      </c>
      <c r="O51" s="11">
        <v>1.5</v>
      </c>
      <c r="P51" s="224">
        <v>3.3</v>
      </c>
      <c r="Q51" s="12">
        <v>4.2</v>
      </c>
      <c r="R51" s="11">
        <v>1.2</v>
      </c>
      <c r="S51" s="224">
        <v>2.6</v>
      </c>
      <c r="T51" s="798"/>
    </row>
    <row r="52" spans="1:20" ht="14.25" thickBot="1" x14ac:dyDescent="0.2">
      <c r="A52" s="16">
        <v>51</v>
      </c>
      <c r="B52" s="801" t="s">
        <v>92</v>
      </c>
      <c r="C52" s="802"/>
      <c r="D52" s="29" t="s">
        <v>91</v>
      </c>
      <c r="E52" s="31">
        <v>38.6</v>
      </c>
      <c r="F52" s="168">
        <v>5.7</v>
      </c>
      <c r="G52" s="168">
        <v>1.4</v>
      </c>
      <c r="H52" s="168">
        <v>1.5</v>
      </c>
      <c r="I52" s="168">
        <v>0.7</v>
      </c>
      <c r="J52" s="168">
        <v>1.7</v>
      </c>
      <c r="K52" s="168">
        <v>2</v>
      </c>
      <c r="L52" s="168">
        <v>6.2</v>
      </c>
      <c r="M52" s="168">
        <v>2.5</v>
      </c>
      <c r="N52" s="168">
        <v>1.5</v>
      </c>
      <c r="O52" s="168">
        <v>1.2</v>
      </c>
      <c r="P52" s="229">
        <v>11.4</v>
      </c>
      <c r="Q52" s="12">
        <v>38.6</v>
      </c>
      <c r="R52" s="11">
        <v>0.7</v>
      </c>
      <c r="S52" s="224">
        <v>6.2</v>
      </c>
      <c r="T52" s="799"/>
    </row>
    <row r="53" spans="1:20" x14ac:dyDescent="0.15">
      <c r="A53" s="792" t="s">
        <v>93</v>
      </c>
      <c r="B53" s="793"/>
      <c r="C53" s="794"/>
      <c r="D53" s="13" t="s">
        <v>18</v>
      </c>
      <c r="E53" s="498"/>
      <c r="F53" s="519"/>
      <c r="G53" s="519"/>
      <c r="H53" s="519"/>
      <c r="I53" s="360"/>
      <c r="J53" s="367"/>
      <c r="K53" s="367"/>
      <c r="L53" s="160"/>
      <c r="M53" s="160"/>
      <c r="N53" s="160"/>
      <c r="O53" s="160"/>
      <c r="P53" s="343"/>
      <c r="Q53" s="267"/>
      <c r="R53" s="259"/>
      <c r="S53" s="260"/>
      <c r="T53" s="32"/>
    </row>
    <row r="54" spans="1:20" x14ac:dyDescent="0.15">
      <c r="A54" s="33">
        <v>1</v>
      </c>
      <c r="B54" s="830" t="s">
        <v>124</v>
      </c>
      <c r="C54" s="831"/>
      <c r="D54" s="19" t="s">
        <v>26</v>
      </c>
      <c r="E54" s="27" t="s">
        <v>575</v>
      </c>
      <c r="F54" s="25" t="s">
        <v>638</v>
      </c>
      <c r="G54" s="25" t="s">
        <v>689</v>
      </c>
      <c r="H54" s="25" t="s">
        <v>735</v>
      </c>
      <c r="I54" s="25" t="s">
        <v>778</v>
      </c>
      <c r="J54" s="25" t="s">
        <v>807</v>
      </c>
      <c r="K54" s="25" t="s">
        <v>831</v>
      </c>
      <c r="L54" s="25" t="s">
        <v>866</v>
      </c>
      <c r="M54" s="25">
        <v>7.0000000000000007E-2</v>
      </c>
      <c r="N54" s="25" t="s">
        <v>907</v>
      </c>
      <c r="O54" s="25" t="s">
        <v>931</v>
      </c>
      <c r="P54" s="227" t="s">
        <v>947</v>
      </c>
      <c r="Q54" s="27">
        <v>7.0000000000000007E-2</v>
      </c>
      <c r="R54" s="25" t="s">
        <v>1035</v>
      </c>
      <c r="S54" s="227" t="s">
        <v>1035</v>
      </c>
      <c r="T54" s="796" t="s">
        <v>77</v>
      </c>
    </row>
    <row r="55" spans="1:20" x14ac:dyDescent="0.15">
      <c r="A55" s="35">
        <v>2</v>
      </c>
      <c r="B55" s="830" t="s">
        <v>97</v>
      </c>
      <c r="C55" s="831"/>
      <c r="D55" s="19" t="s">
        <v>26</v>
      </c>
      <c r="E55" s="12" t="s">
        <v>576</v>
      </c>
      <c r="F55" s="11">
        <v>6.4</v>
      </c>
      <c r="G55" s="11">
        <v>2.6</v>
      </c>
      <c r="H55" s="11">
        <v>3.5</v>
      </c>
      <c r="I55" s="11">
        <v>1.7</v>
      </c>
      <c r="J55" s="11">
        <v>2.6</v>
      </c>
      <c r="K55" s="11">
        <v>1.1000000000000001</v>
      </c>
      <c r="L55" s="11">
        <v>3.9</v>
      </c>
      <c r="M55" s="11">
        <v>1.6</v>
      </c>
      <c r="N55" s="11">
        <v>0.7</v>
      </c>
      <c r="O55" s="11">
        <v>1.3</v>
      </c>
      <c r="P55" s="224">
        <v>0.8</v>
      </c>
      <c r="Q55" s="12">
        <v>6.4</v>
      </c>
      <c r="R55" s="11" t="s">
        <v>564</v>
      </c>
      <c r="S55" s="224">
        <v>2.2000000000000002</v>
      </c>
      <c r="T55" s="798"/>
    </row>
    <row r="56" spans="1:20" x14ac:dyDescent="0.15">
      <c r="A56" s="35">
        <v>3</v>
      </c>
      <c r="B56" s="830" t="s">
        <v>98</v>
      </c>
      <c r="C56" s="831"/>
      <c r="D56" s="19" t="s">
        <v>26</v>
      </c>
      <c r="E56" s="12">
        <v>1.2</v>
      </c>
      <c r="F56" s="11">
        <v>3.9</v>
      </c>
      <c r="G56" s="11">
        <v>2</v>
      </c>
      <c r="H56" s="11">
        <v>2.9</v>
      </c>
      <c r="I56" s="11">
        <v>1.7</v>
      </c>
      <c r="J56" s="11">
        <v>3.2</v>
      </c>
      <c r="K56" s="11">
        <v>2.2000000000000002</v>
      </c>
      <c r="L56" s="11">
        <v>2.6</v>
      </c>
      <c r="M56" s="11">
        <v>1.6</v>
      </c>
      <c r="N56" s="11">
        <v>1.4</v>
      </c>
      <c r="O56" s="11">
        <v>0.9</v>
      </c>
      <c r="P56" s="224">
        <v>1.4</v>
      </c>
      <c r="Q56" s="12">
        <v>3.9</v>
      </c>
      <c r="R56" s="11">
        <v>0.9</v>
      </c>
      <c r="S56" s="224">
        <v>2.1</v>
      </c>
      <c r="T56" s="798"/>
    </row>
    <row r="57" spans="1:20" x14ac:dyDescent="0.15">
      <c r="A57" s="35">
        <v>4</v>
      </c>
      <c r="B57" s="830" t="s">
        <v>105</v>
      </c>
      <c r="C57" s="831"/>
      <c r="D57" s="19" t="s">
        <v>26</v>
      </c>
      <c r="E57" s="12">
        <v>12</v>
      </c>
      <c r="F57" s="11">
        <v>11</v>
      </c>
      <c r="G57" s="11">
        <v>9.8000000000000007</v>
      </c>
      <c r="H57" s="11">
        <v>9</v>
      </c>
      <c r="I57" s="11">
        <v>8.1</v>
      </c>
      <c r="J57" s="11">
        <v>7.9</v>
      </c>
      <c r="K57" s="11">
        <v>8.8000000000000007</v>
      </c>
      <c r="L57" s="11">
        <v>9.5</v>
      </c>
      <c r="M57" s="11">
        <v>9.4</v>
      </c>
      <c r="N57" s="11">
        <v>12</v>
      </c>
      <c r="O57" s="11">
        <v>12</v>
      </c>
      <c r="P57" s="214">
        <v>13</v>
      </c>
      <c r="Q57" s="12">
        <v>13</v>
      </c>
      <c r="R57" s="11">
        <v>7.9</v>
      </c>
      <c r="S57" s="224">
        <v>10.199999999999999</v>
      </c>
      <c r="T57" s="798"/>
    </row>
    <row r="58" spans="1:20" x14ac:dyDescent="0.15">
      <c r="A58" s="35">
        <v>5</v>
      </c>
      <c r="B58" s="830" t="s">
        <v>129</v>
      </c>
      <c r="C58" s="831"/>
      <c r="D58" s="19" t="s">
        <v>130</v>
      </c>
      <c r="E58" s="494"/>
      <c r="F58" s="494"/>
      <c r="G58" s="494"/>
      <c r="H58" s="494"/>
      <c r="I58" s="10"/>
      <c r="J58" s="10"/>
      <c r="K58" s="10"/>
      <c r="L58" s="10"/>
      <c r="M58" s="10"/>
      <c r="N58" s="10"/>
      <c r="O58" s="10"/>
      <c r="P58" s="19"/>
      <c r="Q58" s="48" t="s">
        <v>301</v>
      </c>
      <c r="R58" s="10" t="s">
        <v>301</v>
      </c>
      <c r="S58" s="19" t="s">
        <v>301</v>
      </c>
      <c r="T58" s="798"/>
    </row>
    <row r="59" spans="1:20" x14ac:dyDescent="0.15">
      <c r="A59" s="35">
        <v>6</v>
      </c>
      <c r="B59" s="830" t="s">
        <v>131</v>
      </c>
      <c r="C59" s="831"/>
      <c r="D59" s="19" t="s">
        <v>26</v>
      </c>
      <c r="E59" s="21">
        <v>19</v>
      </c>
      <c r="F59" s="20">
        <v>3</v>
      </c>
      <c r="G59" s="20" t="s">
        <v>690</v>
      </c>
      <c r="H59" s="20" t="s">
        <v>737</v>
      </c>
      <c r="I59" s="20" t="s">
        <v>784</v>
      </c>
      <c r="J59" s="20" t="s">
        <v>808</v>
      </c>
      <c r="K59" s="20">
        <v>1</v>
      </c>
      <c r="L59" s="20">
        <v>6</v>
      </c>
      <c r="M59" s="20" t="s">
        <v>894</v>
      </c>
      <c r="N59" s="20" t="s">
        <v>908</v>
      </c>
      <c r="O59" s="20" t="s">
        <v>932</v>
      </c>
      <c r="P59" s="225">
        <v>2</v>
      </c>
      <c r="Q59" s="21">
        <v>19</v>
      </c>
      <c r="R59" s="20" t="s">
        <v>604</v>
      </c>
      <c r="S59" s="225">
        <v>3</v>
      </c>
      <c r="T59" s="798"/>
    </row>
    <row r="60" spans="1:20" x14ac:dyDescent="0.15">
      <c r="A60" s="35">
        <v>7</v>
      </c>
      <c r="B60" s="830" t="s">
        <v>132</v>
      </c>
      <c r="C60" s="831"/>
      <c r="D60" s="19" t="s">
        <v>26</v>
      </c>
      <c r="E60" s="494"/>
      <c r="F60" s="494"/>
      <c r="G60" s="494"/>
      <c r="H60" s="494"/>
      <c r="I60" s="10"/>
      <c r="J60" s="10"/>
      <c r="K60" s="10"/>
      <c r="L60" s="10"/>
      <c r="M60" s="10"/>
      <c r="N60" s="10"/>
      <c r="O60" s="10"/>
      <c r="P60" s="19"/>
      <c r="Q60" s="48" t="s">
        <v>301</v>
      </c>
      <c r="R60" s="10" t="s">
        <v>301</v>
      </c>
      <c r="S60" s="19" t="s">
        <v>301</v>
      </c>
      <c r="T60" s="798"/>
    </row>
    <row r="61" spans="1:20" x14ac:dyDescent="0.15">
      <c r="A61" s="35">
        <v>8</v>
      </c>
      <c r="B61" s="830" t="s">
        <v>94</v>
      </c>
      <c r="C61" s="831"/>
      <c r="D61" s="19" t="s">
        <v>26</v>
      </c>
      <c r="E61" s="27">
        <v>0.56999999999999995</v>
      </c>
      <c r="F61" s="25">
        <v>0.16</v>
      </c>
      <c r="G61" s="25">
        <v>0.09</v>
      </c>
      <c r="H61" s="25">
        <v>0.22</v>
      </c>
      <c r="I61" s="25">
        <v>0.13</v>
      </c>
      <c r="J61" s="25">
        <v>0.25</v>
      </c>
      <c r="K61" s="25">
        <v>0.37</v>
      </c>
      <c r="L61" s="25">
        <v>0.2</v>
      </c>
      <c r="M61" s="25">
        <v>0.28000000000000003</v>
      </c>
      <c r="N61" s="25">
        <v>0.21</v>
      </c>
      <c r="O61" s="25">
        <v>0.27</v>
      </c>
      <c r="P61" s="227">
        <v>0.25</v>
      </c>
      <c r="Q61" s="27">
        <v>0.56999999999999995</v>
      </c>
      <c r="R61" s="25">
        <v>0.09</v>
      </c>
      <c r="S61" s="227">
        <v>0.25</v>
      </c>
      <c r="T61" s="798"/>
    </row>
    <row r="62" spans="1:20" x14ac:dyDescent="0.15">
      <c r="A62" s="33">
        <v>9</v>
      </c>
      <c r="B62" s="830" t="s">
        <v>95</v>
      </c>
      <c r="C62" s="831"/>
      <c r="D62" s="19" t="s">
        <v>26</v>
      </c>
      <c r="E62" s="23">
        <v>4.9000000000000002E-2</v>
      </c>
      <c r="F62" s="24">
        <v>0.01</v>
      </c>
      <c r="G62" s="24">
        <v>8.0000000000000002E-3</v>
      </c>
      <c r="H62" s="24">
        <v>7.0000000000000001E-3</v>
      </c>
      <c r="I62" s="24" t="s">
        <v>785</v>
      </c>
      <c r="J62" s="24" t="s">
        <v>810</v>
      </c>
      <c r="K62" s="24">
        <v>2.1000000000000001E-2</v>
      </c>
      <c r="L62" s="24">
        <v>1.4E-2</v>
      </c>
      <c r="M62" s="24">
        <v>8.9999999999999993E-3</v>
      </c>
      <c r="N62" s="24" t="s">
        <v>909</v>
      </c>
      <c r="O62" s="24">
        <v>7.0000000000000001E-3</v>
      </c>
      <c r="P62" s="226">
        <v>2.7E-2</v>
      </c>
      <c r="Q62" s="23">
        <v>4.9000000000000002E-2</v>
      </c>
      <c r="R62" s="24" t="s">
        <v>84</v>
      </c>
      <c r="S62" s="226">
        <v>1.2999999999999999E-2</v>
      </c>
      <c r="T62" s="798"/>
    </row>
    <row r="63" spans="1:20" x14ac:dyDescent="0.15">
      <c r="A63" s="33">
        <v>10</v>
      </c>
      <c r="B63" s="830" t="s">
        <v>134</v>
      </c>
      <c r="C63" s="831"/>
      <c r="D63" s="19" t="s">
        <v>26</v>
      </c>
      <c r="E63" s="494"/>
      <c r="F63" s="494"/>
      <c r="G63" s="494"/>
      <c r="H63" s="494"/>
      <c r="I63" s="10"/>
      <c r="J63" s="10"/>
      <c r="K63" s="10"/>
      <c r="L63" s="10"/>
      <c r="M63" s="10"/>
      <c r="N63" s="10"/>
      <c r="O63" s="10"/>
      <c r="P63" s="19"/>
      <c r="Q63" s="48" t="s">
        <v>301</v>
      </c>
      <c r="R63" s="10" t="s">
        <v>301</v>
      </c>
      <c r="S63" s="19" t="s">
        <v>301</v>
      </c>
      <c r="T63" s="798"/>
    </row>
    <row r="64" spans="1:20" x14ac:dyDescent="0.15">
      <c r="A64" s="35">
        <v>11</v>
      </c>
      <c r="B64" s="830" t="s">
        <v>549</v>
      </c>
      <c r="C64" s="831"/>
      <c r="D64" s="34" t="s">
        <v>551</v>
      </c>
      <c r="E64" s="21">
        <v>8</v>
      </c>
      <c r="F64" s="20">
        <v>3</v>
      </c>
      <c r="G64" s="216" t="s">
        <v>690</v>
      </c>
      <c r="H64" s="20">
        <v>2</v>
      </c>
      <c r="I64" s="20">
        <v>2</v>
      </c>
      <c r="J64" s="20">
        <v>1</v>
      </c>
      <c r="K64" s="20">
        <v>3</v>
      </c>
      <c r="L64" s="216">
        <v>11</v>
      </c>
      <c r="M64" s="20" t="s">
        <v>894</v>
      </c>
      <c r="N64" s="20" t="s">
        <v>908</v>
      </c>
      <c r="O64" s="20" t="s">
        <v>932</v>
      </c>
      <c r="P64" s="20">
        <v>4</v>
      </c>
      <c r="Q64" s="21">
        <v>11</v>
      </c>
      <c r="R64" s="20" t="s">
        <v>604</v>
      </c>
      <c r="S64" s="225">
        <v>3</v>
      </c>
      <c r="T64" s="798"/>
    </row>
    <row r="65" spans="1:20" x14ac:dyDescent="0.15">
      <c r="A65" s="35">
        <v>12</v>
      </c>
      <c r="B65" s="830" t="s">
        <v>101</v>
      </c>
      <c r="C65" s="831"/>
      <c r="D65" s="19" t="s">
        <v>135</v>
      </c>
      <c r="E65" s="48"/>
      <c r="F65" s="494"/>
      <c r="G65" s="494"/>
      <c r="H65" s="494"/>
      <c r="I65" s="10"/>
      <c r="J65" s="10"/>
      <c r="K65" s="10"/>
      <c r="L65" s="10"/>
      <c r="M65" s="10"/>
      <c r="N65" s="10"/>
      <c r="O65" s="10"/>
      <c r="P65" s="19"/>
      <c r="Q65" s="48" t="s">
        <v>301</v>
      </c>
      <c r="R65" s="10" t="s">
        <v>301</v>
      </c>
      <c r="S65" s="19" t="s">
        <v>301</v>
      </c>
      <c r="T65" s="798"/>
    </row>
    <row r="66" spans="1:20" x14ac:dyDescent="0.15">
      <c r="A66" s="35">
        <v>13</v>
      </c>
      <c r="B66" s="830" t="s">
        <v>100</v>
      </c>
      <c r="C66" s="831"/>
      <c r="D66" s="19" t="s">
        <v>96</v>
      </c>
      <c r="E66" s="48">
        <v>13</v>
      </c>
      <c r="F66" s="10">
        <v>14</v>
      </c>
      <c r="G66" s="10">
        <v>20</v>
      </c>
      <c r="H66" s="10">
        <v>18</v>
      </c>
      <c r="I66" s="10">
        <v>23</v>
      </c>
      <c r="J66" s="10">
        <v>29</v>
      </c>
      <c r="K66" s="10">
        <v>28</v>
      </c>
      <c r="L66" s="10">
        <v>29</v>
      </c>
      <c r="M66" s="10">
        <v>24</v>
      </c>
      <c r="N66" s="10">
        <v>19</v>
      </c>
      <c r="O66" s="10">
        <v>19</v>
      </c>
      <c r="P66" s="225">
        <v>16</v>
      </c>
      <c r="Q66" s="21">
        <v>29</v>
      </c>
      <c r="R66" s="20">
        <v>13</v>
      </c>
      <c r="S66" s="225">
        <v>21</v>
      </c>
      <c r="T66" s="798"/>
    </row>
    <row r="67" spans="1:20" x14ac:dyDescent="0.15">
      <c r="A67" s="33">
        <v>14</v>
      </c>
      <c r="B67" s="839" t="s">
        <v>136</v>
      </c>
      <c r="C67" s="840"/>
      <c r="D67" s="34" t="s">
        <v>137</v>
      </c>
      <c r="E67" s="496"/>
      <c r="F67" s="192">
        <v>1.5</v>
      </c>
      <c r="G67" s="192">
        <v>4.4000000000000004</v>
      </c>
      <c r="H67" s="192">
        <v>3.1</v>
      </c>
      <c r="I67" s="192">
        <v>7.8</v>
      </c>
      <c r="J67" s="192">
        <v>3.8</v>
      </c>
      <c r="K67" s="192">
        <v>2.7</v>
      </c>
      <c r="L67" s="192">
        <v>1.2</v>
      </c>
      <c r="M67" s="192"/>
      <c r="N67" s="192"/>
      <c r="O67" s="192"/>
      <c r="P67" s="258"/>
      <c r="Q67" s="593">
        <v>7.8</v>
      </c>
      <c r="R67" s="591">
        <v>1.2</v>
      </c>
      <c r="S67" s="592">
        <v>3.5</v>
      </c>
      <c r="T67" s="798"/>
    </row>
    <row r="68" spans="1:20" x14ac:dyDescent="0.15">
      <c r="A68" s="35">
        <v>15</v>
      </c>
      <c r="B68" s="830" t="s">
        <v>138</v>
      </c>
      <c r="C68" s="831"/>
      <c r="D68" s="19" t="s">
        <v>23</v>
      </c>
      <c r="E68" s="2">
        <v>1</v>
      </c>
      <c r="F68" s="368" t="s">
        <v>644</v>
      </c>
      <c r="G68" s="2">
        <v>2</v>
      </c>
      <c r="H68" s="10">
        <v>1</v>
      </c>
      <c r="I68" s="10">
        <v>1</v>
      </c>
      <c r="J68" s="10">
        <v>1</v>
      </c>
      <c r="K68" s="10">
        <v>1</v>
      </c>
      <c r="L68" s="2">
        <v>2</v>
      </c>
      <c r="M68" s="10">
        <v>1</v>
      </c>
      <c r="N68" s="368" t="s">
        <v>300</v>
      </c>
      <c r="O68" s="10">
        <v>1</v>
      </c>
      <c r="P68" s="10">
        <v>1</v>
      </c>
      <c r="Q68" s="21">
        <v>2</v>
      </c>
      <c r="R68" s="20" t="s">
        <v>604</v>
      </c>
      <c r="S68" s="225">
        <v>1</v>
      </c>
      <c r="T68" s="798"/>
    </row>
    <row r="69" spans="1:20" x14ac:dyDescent="0.15">
      <c r="A69" s="35">
        <v>16</v>
      </c>
      <c r="B69" s="830" t="s">
        <v>139</v>
      </c>
      <c r="C69" s="831"/>
      <c r="D69" s="19" t="s">
        <v>140</v>
      </c>
      <c r="E69" s="48">
        <v>38</v>
      </c>
      <c r="F69" s="10">
        <v>43</v>
      </c>
      <c r="G69" s="10">
        <v>61</v>
      </c>
      <c r="H69" s="10">
        <v>45</v>
      </c>
      <c r="I69" s="10">
        <v>76</v>
      </c>
      <c r="J69" s="10">
        <v>95</v>
      </c>
      <c r="K69" s="10">
        <v>60</v>
      </c>
      <c r="L69" s="10">
        <v>62</v>
      </c>
      <c r="M69" s="10">
        <v>58</v>
      </c>
      <c r="N69" s="10">
        <v>49</v>
      </c>
      <c r="O69" s="10">
        <v>46</v>
      </c>
      <c r="P69" s="10">
        <v>40</v>
      </c>
      <c r="Q69" s="21">
        <v>95</v>
      </c>
      <c r="R69" s="20">
        <v>38</v>
      </c>
      <c r="S69" s="225">
        <v>56</v>
      </c>
      <c r="T69" s="798"/>
    </row>
    <row r="70" spans="1:20" x14ac:dyDescent="0.15">
      <c r="A70" s="35">
        <v>17</v>
      </c>
      <c r="B70" s="830" t="s">
        <v>141</v>
      </c>
      <c r="C70" s="831"/>
      <c r="D70" s="19" t="s">
        <v>96</v>
      </c>
      <c r="E70" s="23">
        <v>3.0000000000000001E-3</v>
      </c>
      <c r="F70" s="24">
        <v>3.0000000000000001E-3</v>
      </c>
      <c r="G70" s="24">
        <v>3.0000000000000001E-3</v>
      </c>
      <c r="H70" s="24" t="s">
        <v>740</v>
      </c>
      <c r="I70" s="24" t="s">
        <v>779</v>
      </c>
      <c r="J70" s="24" t="s">
        <v>812</v>
      </c>
      <c r="K70" s="24">
        <v>2E-3</v>
      </c>
      <c r="L70" s="24">
        <v>5.0000000000000001E-3</v>
      </c>
      <c r="M70" s="24">
        <v>2E-3</v>
      </c>
      <c r="N70" s="24" t="s">
        <v>910</v>
      </c>
      <c r="O70" s="24" t="s">
        <v>933</v>
      </c>
      <c r="P70" s="24" t="s">
        <v>950</v>
      </c>
      <c r="Q70" s="23">
        <v>5.0000000000000001E-3</v>
      </c>
      <c r="R70" s="24" t="s">
        <v>142</v>
      </c>
      <c r="S70" s="226" t="s">
        <v>142</v>
      </c>
      <c r="T70" s="798"/>
    </row>
    <row r="71" spans="1:20" ht="13.5" customHeight="1" x14ac:dyDescent="0.15">
      <c r="A71" s="35">
        <v>18</v>
      </c>
      <c r="B71" s="830" t="s">
        <v>104</v>
      </c>
      <c r="C71" s="831"/>
      <c r="D71" s="19" t="s">
        <v>96</v>
      </c>
      <c r="E71" s="27">
        <v>0.02</v>
      </c>
      <c r="F71" s="25">
        <v>0.02</v>
      </c>
      <c r="G71" s="25" t="s">
        <v>691</v>
      </c>
      <c r="H71" s="25" t="s">
        <v>741</v>
      </c>
      <c r="I71" s="25" t="s">
        <v>780</v>
      </c>
      <c r="J71" s="25">
        <v>0.01</v>
      </c>
      <c r="K71" s="25" t="s">
        <v>833</v>
      </c>
      <c r="L71" s="25">
        <v>0.02</v>
      </c>
      <c r="M71" s="25">
        <v>0.02</v>
      </c>
      <c r="N71" s="25" t="s">
        <v>911</v>
      </c>
      <c r="O71" s="25" t="s">
        <v>935</v>
      </c>
      <c r="P71" s="25">
        <v>0.06</v>
      </c>
      <c r="Q71" s="27">
        <v>0.06</v>
      </c>
      <c r="R71" s="25" t="s">
        <v>603</v>
      </c>
      <c r="S71" s="227">
        <v>0.01</v>
      </c>
      <c r="T71" s="798"/>
    </row>
    <row r="72" spans="1:20" ht="14.25" thickBot="1" x14ac:dyDescent="0.2">
      <c r="A72" s="38">
        <v>19</v>
      </c>
      <c r="B72" s="17" t="s">
        <v>404</v>
      </c>
      <c r="C72" s="18"/>
      <c r="D72" s="19" t="s">
        <v>96</v>
      </c>
      <c r="E72" s="31">
        <v>5.5</v>
      </c>
      <c r="F72" s="168">
        <v>4.0999999999999996</v>
      </c>
      <c r="G72" s="168">
        <v>2.8</v>
      </c>
      <c r="H72" s="168">
        <v>4.7</v>
      </c>
      <c r="I72" s="168">
        <v>2.2000000000000002</v>
      </c>
      <c r="J72" s="168">
        <v>3.2</v>
      </c>
      <c r="K72" s="168">
        <v>2.9</v>
      </c>
      <c r="L72" s="168">
        <v>2.4</v>
      </c>
      <c r="M72" s="168">
        <v>2.7</v>
      </c>
      <c r="N72" s="168">
        <v>2.1</v>
      </c>
      <c r="O72" s="168">
        <v>1.8</v>
      </c>
      <c r="P72" s="239">
        <v>2</v>
      </c>
      <c r="Q72" s="31">
        <v>5.5</v>
      </c>
      <c r="R72" s="168">
        <v>1.8</v>
      </c>
      <c r="S72" s="229">
        <v>3</v>
      </c>
      <c r="T72" s="799"/>
    </row>
    <row r="73" spans="1:20" ht="14.25" thickBot="1" x14ac:dyDescent="0.2">
      <c r="A73" s="841" t="s">
        <v>106</v>
      </c>
      <c r="B73" s="842"/>
      <c r="C73" s="842"/>
      <c r="D73" s="843"/>
      <c r="E73" s="56" t="s">
        <v>420</v>
      </c>
      <c r="F73" s="169" t="s">
        <v>637</v>
      </c>
      <c r="G73" s="169" t="s">
        <v>683</v>
      </c>
      <c r="H73" s="169" t="s">
        <v>732</v>
      </c>
      <c r="I73" s="169" t="s">
        <v>781</v>
      </c>
      <c r="J73" s="169" t="s">
        <v>806</v>
      </c>
      <c r="K73" s="208" t="s">
        <v>830</v>
      </c>
      <c r="L73" s="169" t="s">
        <v>420</v>
      </c>
      <c r="M73" s="169" t="s">
        <v>892</v>
      </c>
      <c r="N73" s="169" t="s">
        <v>906</v>
      </c>
      <c r="O73" s="169" t="s">
        <v>930</v>
      </c>
      <c r="P73" s="208" t="s">
        <v>946</v>
      </c>
      <c r="Q73" s="43"/>
      <c r="R73" s="44"/>
      <c r="S73" s="44"/>
    </row>
    <row r="74" spans="1:20" x14ac:dyDescent="0.15">
      <c r="A74" s="2"/>
      <c r="B74" s="45" t="s">
        <v>107</v>
      </c>
      <c r="C74" s="46"/>
      <c r="D74" s="46"/>
      <c r="E74" s="46"/>
      <c r="F74" s="46"/>
      <c r="G74" s="46"/>
      <c r="H74" s="46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46"/>
    </row>
    <row r="75" spans="1:20" x14ac:dyDescent="0.15">
      <c r="A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</sheetData>
  <mergeCells count="84">
    <mergeCell ref="T42:T46"/>
    <mergeCell ref="T47:T52"/>
    <mergeCell ref="T6:T11"/>
    <mergeCell ref="T13:T14"/>
    <mergeCell ref="T15:T20"/>
    <mergeCell ref="T26:T32"/>
    <mergeCell ref="T21:T25"/>
    <mergeCell ref="T33:T38"/>
    <mergeCell ref="T39:T41"/>
    <mergeCell ref="F3:J3"/>
    <mergeCell ref="A4:B4"/>
    <mergeCell ref="F4:J4"/>
    <mergeCell ref="A6:B11"/>
    <mergeCell ref="C6:D6"/>
    <mergeCell ref="C11:D11"/>
    <mergeCell ref="S6:S9"/>
    <mergeCell ref="A12:C12"/>
    <mergeCell ref="B13:C13"/>
    <mergeCell ref="B14:C14"/>
    <mergeCell ref="B15:C15"/>
    <mergeCell ref="C9:D9"/>
    <mergeCell ref="C10:D10"/>
    <mergeCell ref="B16:C16"/>
    <mergeCell ref="Q6:Q9"/>
    <mergeCell ref="R6:R9"/>
    <mergeCell ref="C7:D7"/>
    <mergeCell ref="C8:D8"/>
    <mergeCell ref="B17:C17"/>
    <mergeCell ref="B18:C18"/>
    <mergeCell ref="B19:C19"/>
    <mergeCell ref="B20:C20"/>
    <mergeCell ref="B22:C22"/>
    <mergeCell ref="B23:C23"/>
    <mergeCell ref="B24:C24"/>
    <mergeCell ref="B25:C25"/>
    <mergeCell ref="B21:C21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2:C52"/>
    <mergeCell ref="B42:C42"/>
    <mergeCell ref="B43:C43"/>
    <mergeCell ref="B44:C44"/>
    <mergeCell ref="B45:C45"/>
    <mergeCell ref="B48:C48"/>
    <mergeCell ref="B46:C46"/>
    <mergeCell ref="B47:C47"/>
    <mergeCell ref="B41:C41"/>
    <mergeCell ref="B49:C49"/>
    <mergeCell ref="B50:C50"/>
    <mergeCell ref="B51:C51"/>
    <mergeCell ref="A73:D73"/>
    <mergeCell ref="B61:C61"/>
    <mergeCell ref="B62:C62"/>
    <mergeCell ref="B63:C63"/>
    <mergeCell ref="B64:C64"/>
    <mergeCell ref="B67:C67"/>
    <mergeCell ref="B68:C68"/>
    <mergeCell ref="T54:T72"/>
    <mergeCell ref="B69:C69"/>
    <mergeCell ref="B70:C70"/>
    <mergeCell ref="A53:C53"/>
    <mergeCell ref="B54:C54"/>
    <mergeCell ref="B65:C65"/>
    <mergeCell ref="B66:C66"/>
    <mergeCell ref="B71:C71"/>
    <mergeCell ref="B56:C56"/>
    <mergeCell ref="B57:C57"/>
    <mergeCell ref="B58:C58"/>
    <mergeCell ref="B59:C59"/>
    <mergeCell ref="B60:C60"/>
    <mergeCell ref="B55:C55"/>
  </mergeCells>
  <phoneticPr fontId="2"/>
  <conditionalFormatting sqref="E57:S57">
    <cfRule type="expression" dxfId="12" priority="3">
      <formula>E57&gt;=10</formula>
    </cfRule>
  </conditionalFormatting>
  <conditionalFormatting sqref="G64 N64">
    <cfRule type="expression" dxfId="11" priority="1">
      <formula>G64&lt;10</formula>
    </cfRule>
  </conditionalFormatting>
  <pageMargins left="0.78740157480314965" right="0.78740157480314965" top="0.39370078740157483" bottom="0.19685039370078741" header="0" footer="0"/>
  <pageSetup paperSize="9" scale="5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O75"/>
  <sheetViews>
    <sheetView zoomScale="90" zoomScaleNormal="90" zoomScaleSheetLayoutView="90" workbookViewId="0">
      <pane xSplit="4" ySplit="8" topLeftCell="E57" activePane="bottomRight" state="frozen"/>
      <selection activeCell="H77" sqref="H77"/>
      <selection pane="topRight" activeCell="H77" sqref="H77"/>
      <selection pane="bottomLeft" activeCell="H77" sqref="H77"/>
      <selection pane="bottomRight" activeCell="Q1" sqref="Q1:V1048576"/>
    </sheetView>
  </sheetViews>
  <sheetFormatPr defaultRowHeight="13.5" x14ac:dyDescent="0.15"/>
  <cols>
    <col min="1" max="1" width="3.125" style="1" customWidth="1"/>
    <col min="2" max="2" width="8.875" style="1" customWidth="1"/>
    <col min="3" max="3" width="15.5" style="1" customWidth="1"/>
    <col min="4" max="4" width="12.125" style="1" customWidth="1"/>
    <col min="5" max="14" width="9.375" style="1" customWidth="1"/>
    <col min="15" max="15" width="13.5" style="2" customWidth="1"/>
  </cols>
  <sheetData>
    <row r="1" spans="1:15" ht="14.25" x14ac:dyDescent="0.15">
      <c r="B1" s="85" t="str">
        <f>'1 羽黒川'!$B$1</f>
        <v>　　　　　　　　　　　　定　期　水　質　検　査　結　果（令和５年度）</v>
      </c>
      <c r="C1" s="85"/>
      <c r="D1" s="85"/>
      <c r="E1" s="85"/>
      <c r="F1" s="85"/>
      <c r="G1" s="85"/>
      <c r="H1" s="85"/>
      <c r="I1" s="85"/>
      <c r="J1" s="85"/>
      <c r="K1" s="85"/>
    </row>
    <row r="2" spans="1:15" ht="14.25" thickBot="1" x14ac:dyDescent="0.2">
      <c r="B2" s="3" t="s">
        <v>0</v>
      </c>
    </row>
    <row r="3" spans="1:15" ht="14.25" thickBot="1" x14ac:dyDescent="0.2">
      <c r="A3" s="2"/>
      <c r="B3" s="4"/>
      <c r="C3" s="47"/>
      <c r="D3" s="2"/>
      <c r="E3" s="6" t="s">
        <v>1</v>
      </c>
      <c r="F3" s="813" t="s">
        <v>2</v>
      </c>
      <c r="G3" s="813"/>
      <c r="H3" s="813"/>
      <c r="I3" s="813"/>
      <c r="J3" s="814"/>
      <c r="K3" s="2"/>
      <c r="L3" s="2"/>
      <c r="M3" s="2"/>
      <c r="N3" s="2"/>
    </row>
    <row r="4" spans="1:15" ht="15" thickBot="1" x14ac:dyDescent="0.2">
      <c r="A4" s="815" t="s">
        <v>3</v>
      </c>
      <c r="B4" s="813"/>
      <c r="C4" s="394" t="s">
        <v>4</v>
      </c>
      <c r="D4" s="2"/>
      <c r="E4" s="7">
        <v>14</v>
      </c>
      <c r="F4" s="817" t="s">
        <v>229</v>
      </c>
      <c r="G4" s="817"/>
      <c r="H4" s="817"/>
      <c r="I4" s="817"/>
      <c r="J4" s="818"/>
      <c r="K4" s="2"/>
      <c r="L4" s="2"/>
      <c r="M4" s="2"/>
      <c r="N4" s="2"/>
    </row>
    <row r="5" spans="1:15" ht="14.2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x14ac:dyDescent="0.15">
      <c r="A6" s="819" t="s">
        <v>161</v>
      </c>
      <c r="B6" s="820"/>
      <c r="C6" s="823" t="s">
        <v>7</v>
      </c>
      <c r="D6" s="824"/>
      <c r="E6" s="52">
        <v>45056</v>
      </c>
      <c r="F6" s="8">
        <v>45084</v>
      </c>
      <c r="G6" s="8">
        <v>45112</v>
      </c>
      <c r="H6" s="8">
        <v>45140</v>
      </c>
      <c r="I6" s="8">
        <v>45189</v>
      </c>
      <c r="J6" s="8">
        <v>45203</v>
      </c>
      <c r="K6" s="210">
        <v>45238</v>
      </c>
      <c r="L6" s="825" t="s">
        <v>8</v>
      </c>
      <c r="M6" s="805" t="s">
        <v>9</v>
      </c>
      <c r="N6" s="808" t="s">
        <v>10</v>
      </c>
      <c r="O6" s="811" t="s">
        <v>11</v>
      </c>
    </row>
    <row r="7" spans="1:15" x14ac:dyDescent="0.15">
      <c r="A7" s="821"/>
      <c r="B7" s="822"/>
      <c r="C7" s="828" t="s">
        <v>12</v>
      </c>
      <c r="D7" s="829"/>
      <c r="E7" s="53">
        <v>0.46527777777777773</v>
      </c>
      <c r="F7" s="9">
        <v>0.47222222222222227</v>
      </c>
      <c r="G7" s="9">
        <v>0.47222222222222227</v>
      </c>
      <c r="H7" s="9">
        <v>0.47569444444444442</v>
      </c>
      <c r="I7" s="9">
        <v>0.4375</v>
      </c>
      <c r="J7" s="9">
        <v>0.4861111111111111</v>
      </c>
      <c r="K7" s="212">
        <v>0.48958333333333331</v>
      </c>
      <c r="L7" s="833"/>
      <c r="M7" s="835"/>
      <c r="N7" s="837"/>
      <c r="O7" s="812"/>
    </row>
    <row r="8" spans="1:15" x14ac:dyDescent="0.15">
      <c r="A8" s="821"/>
      <c r="B8" s="822"/>
      <c r="C8" s="828" t="s">
        <v>13</v>
      </c>
      <c r="D8" s="829"/>
      <c r="E8" s="53" t="s">
        <v>634</v>
      </c>
      <c r="F8" s="9" t="s">
        <v>684</v>
      </c>
      <c r="G8" s="9" t="s">
        <v>730</v>
      </c>
      <c r="H8" s="9" t="s">
        <v>774</v>
      </c>
      <c r="I8" s="9" t="s">
        <v>803</v>
      </c>
      <c r="J8" s="9" t="s">
        <v>826</v>
      </c>
      <c r="K8" s="212" t="s">
        <v>871</v>
      </c>
      <c r="L8" s="833"/>
      <c r="M8" s="835"/>
      <c r="N8" s="837"/>
      <c r="O8" s="812"/>
    </row>
    <row r="9" spans="1:15" x14ac:dyDescent="0.15">
      <c r="A9" s="821"/>
      <c r="B9" s="822"/>
      <c r="C9" s="828" t="s">
        <v>14</v>
      </c>
      <c r="D9" s="829"/>
      <c r="E9" s="48" t="s">
        <v>634</v>
      </c>
      <c r="F9" s="10" t="s">
        <v>685</v>
      </c>
      <c r="G9" s="10" t="s">
        <v>731</v>
      </c>
      <c r="H9" s="10" t="s">
        <v>774</v>
      </c>
      <c r="I9" s="10" t="s">
        <v>815</v>
      </c>
      <c r="J9" s="9" t="s">
        <v>827</v>
      </c>
      <c r="K9" s="212" t="s">
        <v>872</v>
      </c>
      <c r="L9" s="834"/>
      <c r="M9" s="836"/>
      <c r="N9" s="838"/>
      <c r="O9" s="812"/>
    </row>
    <row r="10" spans="1:15" x14ac:dyDescent="0.15">
      <c r="A10" s="821"/>
      <c r="B10" s="822"/>
      <c r="C10" s="828" t="s">
        <v>15</v>
      </c>
      <c r="D10" s="829"/>
      <c r="E10" s="12">
        <v>16</v>
      </c>
      <c r="F10" s="11">
        <v>20</v>
      </c>
      <c r="G10" s="11">
        <v>25</v>
      </c>
      <c r="H10" s="11">
        <v>28.9</v>
      </c>
      <c r="I10" s="11">
        <v>25</v>
      </c>
      <c r="J10" s="11">
        <v>15</v>
      </c>
      <c r="K10" s="214">
        <v>13.3</v>
      </c>
      <c r="L10" s="12">
        <f>MAXA(E10:K10)</f>
        <v>28.9</v>
      </c>
      <c r="M10" s="214">
        <f>MINA(E10:K10)</f>
        <v>13.3</v>
      </c>
      <c r="N10" s="224">
        <f>AVERAGEA(E10:K10)</f>
        <v>20.457142857142859</v>
      </c>
      <c r="O10" s="812"/>
    </row>
    <row r="11" spans="1:15" ht="14.25" thickBot="1" x14ac:dyDescent="0.2">
      <c r="A11" s="821"/>
      <c r="B11" s="822"/>
      <c r="C11" s="828" t="s">
        <v>16</v>
      </c>
      <c r="D11" s="829"/>
      <c r="E11" s="12">
        <v>9.1999999999999993</v>
      </c>
      <c r="F11" s="11">
        <v>14</v>
      </c>
      <c r="G11" s="11">
        <v>16.3</v>
      </c>
      <c r="H11" s="11">
        <v>18.2</v>
      </c>
      <c r="I11" s="11">
        <v>13.2</v>
      </c>
      <c r="J11" s="11">
        <v>12</v>
      </c>
      <c r="K11" s="214">
        <v>11.8</v>
      </c>
      <c r="L11" s="12">
        <f>MAXA(E11:K11)</f>
        <v>18.2</v>
      </c>
      <c r="M11" s="214">
        <f>MINA(E11:K11)</f>
        <v>9.1999999999999993</v>
      </c>
      <c r="N11" s="224">
        <f>AVERAGEA(E11:K11)</f>
        <v>13.528571428571428</v>
      </c>
      <c r="O11" s="832"/>
    </row>
    <row r="12" spans="1:15" x14ac:dyDescent="0.15">
      <c r="A12" s="792" t="s">
        <v>17</v>
      </c>
      <c r="B12" s="793"/>
      <c r="C12" s="793"/>
      <c r="D12" s="13" t="s">
        <v>18</v>
      </c>
      <c r="E12" s="267"/>
      <c r="F12" s="259"/>
      <c r="G12" s="514"/>
      <c r="H12" s="360" t="s">
        <v>415</v>
      </c>
      <c r="I12" s="440" t="s">
        <v>422</v>
      </c>
      <c r="J12" s="259"/>
      <c r="K12" s="259"/>
      <c r="L12" s="267"/>
      <c r="M12" s="259"/>
      <c r="N12" s="260"/>
      <c r="O12" s="15"/>
    </row>
    <row r="13" spans="1:15" x14ac:dyDescent="0.15">
      <c r="A13" s="16">
        <v>1</v>
      </c>
      <c r="B13" s="787" t="s">
        <v>19</v>
      </c>
      <c r="C13" s="788"/>
      <c r="D13" s="19" t="s">
        <v>20</v>
      </c>
      <c r="E13" s="509"/>
      <c r="F13" s="509"/>
      <c r="G13" s="509"/>
      <c r="H13" s="20">
        <v>640</v>
      </c>
      <c r="I13" s="20"/>
      <c r="J13" s="20"/>
      <c r="K13" s="225"/>
      <c r="L13" s="21">
        <v>640</v>
      </c>
      <c r="M13" s="20">
        <v>640</v>
      </c>
      <c r="N13" s="225">
        <v>640</v>
      </c>
      <c r="O13" s="796" t="s">
        <v>21</v>
      </c>
    </row>
    <row r="14" spans="1:15" x14ac:dyDescent="0.15">
      <c r="A14" s="16">
        <v>2</v>
      </c>
      <c r="B14" s="787" t="s">
        <v>22</v>
      </c>
      <c r="C14" s="788"/>
      <c r="D14" s="22" t="s">
        <v>23</v>
      </c>
      <c r="E14" s="509"/>
      <c r="F14" s="509"/>
      <c r="G14" s="509"/>
      <c r="H14" s="20" t="s">
        <v>782</v>
      </c>
      <c r="I14" s="20"/>
      <c r="J14" s="20"/>
      <c r="K14" s="225"/>
      <c r="L14" s="21" t="s">
        <v>24</v>
      </c>
      <c r="M14" s="20" t="s">
        <v>24</v>
      </c>
      <c r="N14" s="225" t="s">
        <v>24</v>
      </c>
      <c r="O14" s="800"/>
    </row>
    <row r="15" spans="1:15" x14ac:dyDescent="0.15">
      <c r="A15" s="16">
        <v>3</v>
      </c>
      <c r="B15" s="787" t="s">
        <v>25</v>
      </c>
      <c r="C15" s="788"/>
      <c r="D15" s="19" t="s">
        <v>26</v>
      </c>
      <c r="E15" s="509"/>
      <c r="F15" s="509"/>
      <c r="G15" s="509"/>
      <c r="H15" s="20"/>
      <c r="I15" s="20"/>
      <c r="J15" s="20"/>
      <c r="K15" s="225"/>
      <c r="L15" s="48" t="s">
        <v>24</v>
      </c>
      <c r="M15" s="10" t="s">
        <v>24</v>
      </c>
      <c r="N15" s="19" t="s">
        <v>24</v>
      </c>
      <c r="O15" s="796" t="s">
        <v>27</v>
      </c>
    </row>
    <row r="16" spans="1:15" x14ac:dyDescent="0.15">
      <c r="A16" s="16">
        <v>4</v>
      </c>
      <c r="B16" s="787" t="s">
        <v>28</v>
      </c>
      <c r="C16" s="788"/>
      <c r="D16" s="19" t="s">
        <v>29</v>
      </c>
      <c r="E16" s="509"/>
      <c r="F16" s="509"/>
      <c r="G16" s="509"/>
      <c r="H16" s="20"/>
      <c r="I16" s="20"/>
      <c r="J16" s="20"/>
      <c r="K16" s="225"/>
      <c r="L16" s="48" t="s">
        <v>24</v>
      </c>
      <c r="M16" s="10" t="s">
        <v>24</v>
      </c>
      <c r="N16" s="19" t="s">
        <v>24</v>
      </c>
      <c r="O16" s="798"/>
    </row>
    <row r="17" spans="1:15" x14ac:dyDescent="0.15">
      <c r="A17" s="16">
        <v>5</v>
      </c>
      <c r="B17" s="787" t="s">
        <v>30</v>
      </c>
      <c r="C17" s="788"/>
      <c r="D17" s="19" t="s">
        <v>26</v>
      </c>
      <c r="E17" s="509"/>
      <c r="F17" s="509"/>
      <c r="G17" s="509"/>
      <c r="H17" s="20"/>
      <c r="I17" s="20"/>
      <c r="J17" s="20"/>
      <c r="K17" s="225"/>
      <c r="L17" s="48" t="s">
        <v>24</v>
      </c>
      <c r="M17" s="10" t="s">
        <v>24</v>
      </c>
      <c r="N17" s="19" t="s">
        <v>24</v>
      </c>
      <c r="O17" s="798"/>
    </row>
    <row r="18" spans="1:15" x14ac:dyDescent="0.15">
      <c r="A18" s="16">
        <v>6</v>
      </c>
      <c r="B18" s="787" t="s">
        <v>31</v>
      </c>
      <c r="C18" s="788"/>
      <c r="D18" s="19" t="s">
        <v>32</v>
      </c>
      <c r="E18" s="509"/>
      <c r="F18" s="509"/>
      <c r="G18" s="509"/>
      <c r="H18" s="20"/>
      <c r="I18" s="20"/>
      <c r="J18" s="20"/>
      <c r="K18" s="225"/>
      <c r="L18" s="48" t="s">
        <v>24</v>
      </c>
      <c r="M18" s="10" t="s">
        <v>24</v>
      </c>
      <c r="N18" s="19" t="s">
        <v>24</v>
      </c>
      <c r="O18" s="798"/>
    </row>
    <row r="19" spans="1:15" x14ac:dyDescent="0.15">
      <c r="A19" s="16">
        <v>7</v>
      </c>
      <c r="B19" s="787" t="s">
        <v>33</v>
      </c>
      <c r="C19" s="788"/>
      <c r="D19" s="19" t="s">
        <v>34</v>
      </c>
      <c r="E19" s="509"/>
      <c r="F19" s="509"/>
      <c r="G19" s="509"/>
      <c r="H19" s="20"/>
      <c r="I19" s="20"/>
      <c r="J19" s="20"/>
      <c r="K19" s="225"/>
      <c r="L19" s="48" t="s">
        <v>24</v>
      </c>
      <c r="M19" s="10" t="s">
        <v>24</v>
      </c>
      <c r="N19" s="19" t="s">
        <v>24</v>
      </c>
      <c r="O19" s="798"/>
    </row>
    <row r="20" spans="1:15" x14ac:dyDescent="0.15">
      <c r="A20" s="16">
        <v>8</v>
      </c>
      <c r="B20" s="787" t="s">
        <v>35</v>
      </c>
      <c r="C20" s="788"/>
      <c r="D20" s="19" t="s">
        <v>34</v>
      </c>
      <c r="E20" s="509"/>
      <c r="F20" s="509"/>
      <c r="G20" s="509"/>
      <c r="H20" s="20"/>
      <c r="I20" s="20"/>
      <c r="J20" s="20"/>
      <c r="K20" s="225"/>
      <c r="L20" s="48" t="s">
        <v>24</v>
      </c>
      <c r="M20" s="10" t="s">
        <v>24</v>
      </c>
      <c r="N20" s="19" t="s">
        <v>24</v>
      </c>
      <c r="O20" s="800"/>
    </row>
    <row r="21" spans="1:15" x14ac:dyDescent="0.15">
      <c r="A21" s="16">
        <v>9</v>
      </c>
      <c r="B21" s="830" t="s">
        <v>400</v>
      </c>
      <c r="C21" s="831"/>
      <c r="D21" s="19" t="s">
        <v>26</v>
      </c>
      <c r="E21" s="509"/>
      <c r="F21" s="509"/>
      <c r="G21" s="509"/>
      <c r="H21" s="20"/>
      <c r="I21" s="20"/>
      <c r="J21" s="20"/>
      <c r="K21" s="225"/>
      <c r="L21" s="48" t="s">
        <v>24</v>
      </c>
      <c r="M21" s="10" t="s">
        <v>24</v>
      </c>
      <c r="N21" s="19" t="s">
        <v>24</v>
      </c>
      <c r="O21" s="796" t="s">
        <v>41</v>
      </c>
    </row>
    <row r="22" spans="1:15" x14ac:dyDescent="0.15">
      <c r="A22" s="16">
        <v>10</v>
      </c>
      <c r="B22" s="787" t="s">
        <v>36</v>
      </c>
      <c r="C22" s="788"/>
      <c r="D22" s="19" t="s">
        <v>26</v>
      </c>
      <c r="E22" s="518"/>
      <c r="F22" s="509"/>
      <c r="G22" s="509"/>
      <c r="H22" s="20"/>
      <c r="I22" s="20"/>
      <c r="J22" s="20"/>
      <c r="K22" s="216"/>
      <c r="L22" s="48" t="s">
        <v>24</v>
      </c>
      <c r="M22" s="10" t="s">
        <v>24</v>
      </c>
      <c r="N22" s="19" t="s">
        <v>24</v>
      </c>
      <c r="O22" s="798"/>
    </row>
    <row r="23" spans="1:15" x14ac:dyDescent="0.15">
      <c r="A23" s="16">
        <v>11</v>
      </c>
      <c r="B23" s="787" t="s">
        <v>39</v>
      </c>
      <c r="C23" s="788"/>
      <c r="D23" s="19" t="s">
        <v>26</v>
      </c>
      <c r="E23" s="12">
        <v>0.1</v>
      </c>
      <c r="F23" s="11" t="s">
        <v>688</v>
      </c>
      <c r="G23" s="11">
        <v>0.2</v>
      </c>
      <c r="H23" s="11">
        <v>0.1</v>
      </c>
      <c r="I23" s="11">
        <v>0.1</v>
      </c>
      <c r="J23" s="11">
        <v>0.2</v>
      </c>
      <c r="K23" s="11">
        <v>0.1</v>
      </c>
      <c r="L23" s="12">
        <v>0.2</v>
      </c>
      <c r="M23" s="11" t="s">
        <v>561</v>
      </c>
      <c r="N23" s="224">
        <v>0.1</v>
      </c>
      <c r="O23" s="798"/>
    </row>
    <row r="24" spans="1:15" x14ac:dyDescent="0.15">
      <c r="A24" s="16">
        <v>12</v>
      </c>
      <c r="B24" s="787" t="s">
        <v>42</v>
      </c>
      <c r="C24" s="788"/>
      <c r="D24" s="19" t="s">
        <v>26</v>
      </c>
      <c r="E24" s="511"/>
      <c r="F24" s="511"/>
      <c r="G24" s="511"/>
      <c r="H24" s="25"/>
      <c r="I24" s="10"/>
      <c r="J24" s="25"/>
      <c r="K24" s="227"/>
      <c r="L24" s="48" t="s">
        <v>24</v>
      </c>
      <c r="M24" s="10" t="s">
        <v>24</v>
      </c>
      <c r="N24" s="19" t="s">
        <v>24</v>
      </c>
      <c r="O24" s="798"/>
    </row>
    <row r="25" spans="1:15" x14ac:dyDescent="0.15">
      <c r="A25" s="16">
        <v>13</v>
      </c>
      <c r="B25" s="787" t="s">
        <v>43</v>
      </c>
      <c r="C25" s="788"/>
      <c r="D25" s="19" t="s">
        <v>26</v>
      </c>
      <c r="E25" s="511"/>
      <c r="F25" s="511"/>
      <c r="G25" s="511"/>
      <c r="H25" s="25"/>
      <c r="I25" s="10"/>
      <c r="J25" s="25"/>
      <c r="K25" s="227"/>
      <c r="L25" s="48" t="s">
        <v>24</v>
      </c>
      <c r="M25" s="10" t="s">
        <v>24</v>
      </c>
      <c r="N25" s="19" t="s">
        <v>24</v>
      </c>
      <c r="O25" s="800"/>
    </row>
    <row r="26" spans="1:15" x14ac:dyDescent="0.15">
      <c r="A26" s="16">
        <v>14</v>
      </c>
      <c r="B26" s="787" t="s">
        <v>44</v>
      </c>
      <c r="C26" s="788"/>
      <c r="D26" s="19" t="s">
        <v>26</v>
      </c>
      <c r="E26" s="511"/>
      <c r="F26" s="511"/>
      <c r="G26" s="511"/>
      <c r="H26" s="25"/>
      <c r="I26" s="10"/>
      <c r="J26" s="25"/>
      <c r="K26" s="227"/>
      <c r="L26" s="48" t="s">
        <v>24</v>
      </c>
      <c r="M26" s="10" t="s">
        <v>24</v>
      </c>
      <c r="N26" s="19" t="s">
        <v>24</v>
      </c>
      <c r="O26" s="796" t="s">
        <v>46</v>
      </c>
    </row>
    <row r="27" spans="1:15" x14ac:dyDescent="0.15">
      <c r="A27" s="16">
        <v>15</v>
      </c>
      <c r="B27" s="787" t="s">
        <v>47</v>
      </c>
      <c r="C27" s="788"/>
      <c r="D27" s="19" t="s">
        <v>26</v>
      </c>
      <c r="E27" s="511"/>
      <c r="F27" s="511"/>
      <c r="G27" s="511"/>
      <c r="H27" s="25"/>
      <c r="I27" s="10"/>
      <c r="J27" s="25"/>
      <c r="K27" s="227"/>
      <c r="L27" s="48" t="s">
        <v>24</v>
      </c>
      <c r="M27" s="10" t="s">
        <v>24</v>
      </c>
      <c r="N27" s="19" t="s">
        <v>24</v>
      </c>
      <c r="O27" s="798"/>
    </row>
    <row r="28" spans="1:15" ht="24" customHeight="1" x14ac:dyDescent="0.15">
      <c r="A28" s="16">
        <v>16</v>
      </c>
      <c r="B28" s="803" t="s">
        <v>405</v>
      </c>
      <c r="C28" s="804"/>
      <c r="D28" s="19" t="s">
        <v>26</v>
      </c>
      <c r="E28" s="511"/>
      <c r="F28" s="511"/>
      <c r="G28" s="511"/>
      <c r="H28" s="25"/>
      <c r="I28" s="10"/>
      <c r="J28" s="25"/>
      <c r="K28" s="227"/>
      <c r="L28" s="48" t="s">
        <v>24</v>
      </c>
      <c r="M28" s="10" t="s">
        <v>24</v>
      </c>
      <c r="N28" s="19" t="s">
        <v>24</v>
      </c>
      <c r="O28" s="798"/>
    </row>
    <row r="29" spans="1:15" x14ac:dyDescent="0.15">
      <c r="A29" s="16">
        <v>17</v>
      </c>
      <c r="B29" s="787" t="s">
        <v>49</v>
      </c>
      <c r="C29" s="788"/>
      <c r="D29" s="19" t="s">
        <v>26</v>
      </c>
      <c r="E29" s="511"/>
      <c r="F29" s="511"/>
      <c r="G29" s="511"/>
      <c r="H29" s="25"/>
      <c r="I29" s="10"/>
      <c r="J29" s="25"/>
      <c r="K29" s="227"/>
      <c r="L29" s="48" t="s">
        <v>24</v>
      </c>
      <c r="M29" s="10" t="s">
        <v>24</v>
      </c>
      <c r="N29" s="19" t="s">
        <v>24</v>
      </c>
      <c r="O29" s="798"/>
    </row>
    <row r="30" spans="1:15" x14ac:dyDescent="0.15">
      <c r="A30" s="16">
        <v>18</v>
      </c>
      <c r="B30" s="787" t="s">
        <v>50</v>
      </c>
      <c r="C30" s="788"/>
      <c r="D30" s="19" t="s">
        <v>26</v>
      </c>
      <c r="E30" s="511"/>
      <c r="F30" s="511"/>
      <c r="G30" s="511"/>
      <c r="H30" s="25"/>
      <c r="I30" s="10"/>
      <c r="J30" s="25"/>
      <c r="K30" s="227"/>
      <c r="L30" s="48" t="s">
        <v>24</v>
      </c>
      <c r="M30" s="10" t="s">
        <v>24</v>
      </c>
      <c r="N30" s="19" t="s">
        <v>24</v>
      </c>
      <c r="O30" s="798"/>
    </row>
    <row r="31" spans="1:15" x14ac:dyDescent="0.15">
      <c r="A31" s="16">
        <v>19</v>
      </c>
      <c r="B31" s="787" t="s">
        <v>51</v>
      </c>
      <c r="C31" s="788"/>
      <c r="D31" s="19" t="s">
        <v>26</v>
      </c>
      <c r="E31" s="511"/>
      <c r="F31" s="511"/>
      <c r="G31" s="511"/>
      <c r="H31" s="25"/>
      <c r="I31" s="10"/>
      <c r="J31" s="25"/>
      <c r="K31" s="227"/>
      <c r="L31" s="48" t="s">
        <v>24</v>
      </c>
      <c r="M31" s="10" t="s">
        <v>24</v>
      </c>
      <c r="N31" s="19" t="s">
        <v>24</v>
      </c>
      <c r="O31" s="798"/>
    </row>
    <row r="32" spans="1:15" x14ac:dyDescent="0.15">
      <c r="A32" s="16">
        <v>20</v>
      </c>
      <c r="B32" s="787" t="s">
        <v>52</v>
      </c>
      <c r="C32" s="788"/>
      <c r="D32" s="19" t="s">
        <v>26</v>
      </c>
      <c r="E32" s="511"/>
      <c r="F32" s="511"/>
      <c r="G32" s="511"/>
      <c r="H32" s="25"/>
      <c r="I32" s="10"/>
      <c r="J32" s="25"/>
      <c r="K32" s="227"/>
      <c r="L32" s="48" t="s">
        <v>24</v>
      </c>
      <c r="M32" s="10" t="s">
        <v>24</v>
      </c>
      <c r="N32" s="19" t="s">
        <v>24</v>
      </c>
      <c r="O32" s="800"/>
    </row>
    <row r="33" spans="1:15" x14ac:dyDescent="0.15">
      <c r="A33" s="16">
        <v>32</v>
      </c>
      <c r="B33" s="787" t="s">
        <v>68</v>
      </c>
      <c r="C33" s="788"/>
      <c r="D33" s="19" t="s">
        <v>26</v>
      </c>
      <c r="E33" s="511"/>
      <c r="F33" s="511"/>
      <c r="G33" s="511"/>
      <c r="H33" s="25"/>
      <c r="I33" s="10"/>
      <c r="J33" s="25"/>
      <c r="K33" s="227"/>
      <c r="L33" s="48" t="s">
        <v>24</v>
      </c>
      <c r="M33" s="10" t="s">
        <v>24</v>
      </c>
      <c r="N33" s="19" t="s">
        <v>24</v>
      </c>
      <c r="O33" s="796" t="s">
        <v>27</v>
      </c>
    </row>
    <row r="34" spans="1:15" x14ac:dyDescent="0.15">
      <c r="A34" s="16">
        <v>33</v>
      </c>
      <c r="B34" s="787" t="s">
        <v>69</v>
      </c>
      <c r="C34" s="788"/>
      <c r="D34" s="19" t="s">
        <v>26</v>
      </c>
      <c r="E34" s="511"/>
      <c r="F34" s="511"/>
      <c r="G34" s="511"/>
      <c r="H34" s="25"/>
      <c r="I34" s="10"/>
      <c r="J34" s="25"/>
      <c r="K34" s="25"/>
      <c r="L34" s="48" t="s">
        <v>24</v>
      </c>
      <c r="M34" s="10" t="s">
        <v>24</v>
      </c>
      <c r="N34" s="19" t="s">
        <v>24</v>
      </c>
      <c r="O34" s="798"/>
    </row>
    <row r="35" spans="1:15" x14ac:dyDescent="0.15">
      <c r="A35" s="16">
        <v>34</v>
      </c>
      <c r="B35" s="787" t="s">
        <v>70</v>
      </c>
      <c r="C35" s="788"/>
      <c r="D35" s="19" t="s">
        <v>26</v>
      </c>
      <c r="E35" s="511"/>
      <c r="F35" s="511"/>
      <c r="G35" s="511"/>
      <c r="H35" s="25">
        <v>0.03</v>
      </c>
      <c r="I35" s="25"/>
      <c r="J35" s="25"/>
      <c r="K35" s="25"/>
      <c r="L35" s="27">
        <v>0.03</v>
      </c>
      <c r="M35" s="25">
        <v>0.03</v>
      </c>
      <c r="N35" s="227">
        <v>0.03</v>
      </c>
      <c r="O35" s="798"/>
    </row>
    <row r="36" spans="1:15" x14ac:dyDescent="0.15">
      <c r="A36" s="16">
        <v>35</v>
      </c>
      <c r="B36" s="787" t="s">
        <v>72</v>
      </c>
      <c r="C36" s="788"/>
      <c r="D36" s="19" t="s">
        <v>26</v>
      </c>
      <c r="E36" s="511"/>
      <c r="F36" s="511"/>
      <c r="G36" s="511"/>
      <c r="H36" s="25"/>
      <c r="I36" s="10"/>
      <c r="J36" s="25"/>
      <c r="K36" s="25"/>
      <c r="L36" s="48" t="s">
        <v>24</v>
      </c>
      <c r="M36" s="10" t="s">
        <v>24</v>
      </c>
      <c r="N36" s="19" t="s">
        <v>24</v>
      </c>
      <c r="O36" s="798"/>
    </row>
    <row r="37" spans="1:15" x14ac:dyDescent="0.15">
      <c r="A37" s="16">
        <v>36</v>
      </c>
      <c r="B37" s="787" t="s">
        <v>74</v>
      </c>
      <c r="C37" s="788"/>
      <c r="D37" s="19" t="s">
        <v>26</v>
      </c>
      <c r="E37" s="511"/>
      <c r="F37" s="511"/>
      <c r="G37" s="511"/>
      <c r="H37" s="25"/>
      <c r="I37" s="10"/>
      <c r="J37" s="25"/>
      <c r="K37" s="227"/>
      <c r="L37" s="48" t="s">
        <v>24</v>
      </c>
      <c r="M37" s="10" t="s">
        <v>24</v>
      </c>
      <c r="N37" s="19" t="s">
        <v>24</v>
      </c>
      <c r="O37" s="798"/>
    </row>
    <row r="38" spans="1:15" x14ac:dyDescent="0.15">
      <c r="A38" s="16">
        <v>37</v>
      </c>
      <c r="B38" s="787" t="s">
        <v>75</v>
      </c>
      <c r="C38" s="788"/>
      <c r="D38" s="19" t="s">
        <v>26</v>
      </c>
      <c r="E38" s="511"/>
      <c r="F38" s="511"/>
      <c r="G38" s="511"/>
      <c r="H38" s="24">
        <v>3.5999999999999997E-2</v>
      </c>
      <c r="I38" s="24"/>
      <c r="J38" s="25"/>
      <c r="K38" s="25"/>
      <c r="L38" s="23">
        <v>3.5999999999999997E-2</v>
      </c>
      <c r="M38" s="24">
        <v>3.5999999999999997E-2</v>
      </c>
      <c r="N38" s="226">
        <v>3.5999999999999997E-2</v>
      </c>
      <c r="O38" s="800"/>
    </row>
    <row r="39" spans="1:15" x14ac:dyDescent="0.15">
      <c r="A39" s="16">
        <v>38</v>
      </c>
      <c r="B39" s="787" t="s">
        <v>76</v>
      </c>
      <c r="C39" s="788"/>
      <c r="D39" s="19" t="s">
        <v>26</v>
      </c>
      <c r="E39" s="511"/>
      <c r="F39" s="511"/>
      <c r="G39" s="511"/>
      <c r="H39" s="11">
        <v>1.8</v>
      </c>
      <c r="I39" s="11"/>
      <c r="J39" s="11"/>
      <c r="K39" s="11"/>
      <c r="L39" s="12">
        <v>1.8</v>
      </c>
      <c r="M39" s="11">
        <v>1.8</v>
      </c>
      <c r="N39" s="224">
        <v>1.8</v>
      </c>
      <c r="O39" s="796" t="s">
        <v>41</v>
      </c>
    </row>
    <row r="40" spans="1:15" x14ac:dyDescent="0.15">
      <c r="A40" s="16">
        <v>39</v>
      </c>
      <c r="B40" s="787" t="s">
        <v>416</v>
      </c>
      <c r="C40" s="788"/>
      <c r="D40" s="19" t="s">
        <v>26</v>
      </c>
      <c r="E40" s="511"/>
      <c r="F40" s="511"/>
      <c r="G40" s="511"/>
      <c r="H40" s="20">
        <v>26</v>
      </c>
      <c r="I40" s="20"/>
      <c r="J40" s="25"/>
      <c r="K40" s="25"/>
      <c r="L40" s="21">
        <v>26</v>
      </c>
      <c r="M40" s="20">
        <v>26</v>
      </c>
      <c r="N40" s="225">
        <v>26</v>
      </c>
      <c r="O40" s="798"/>
    </row>
    <row r="41" spans="1:15" x14ac:dyDescent="0.15">
      <c r="A41" s="16">
        <v>40</v>
      </c>
      <c r="B41" s="787" t="s">
        <v>78</v>
      </c>
      <c r="C41" s="788"/>
      <c r="D41" s="19" t="s">
        <v>26</v>
      </c>
      <c r="E41" s="511"/>
      <c r="F41" s="511"/>
      <c r="G41" s="511"/>
      <c r="H41" s="20">
        <v>50</v>
      </c>
      <c r="I41" s="20"/>
      <c r="J41" s="25"/>
      <c r="K41" s="25"/>
      <c r="L41" s="21">
        <v>50</v>
      </c>
      <c r="M41" s="20">
        <v>50</v>
      </c>
      <c r="N41" s="225">
        <v>50</v>
      </c>
      <c r="O41" s="800"/>
    </row>
    <row r="42" spans="1:15" x14ac:dyDescent="0.15">
      <c r="A42" s="16">
        <v>41</v>
      </c>
      <c r="B42" s="787" t="s">
        <v>79</v>
      </c>
      <c r="C42" s="788"/>
      <c r="D42" s="19" t="s">
        <v>26</v>
      </c>
      <c r="E42" s="511"/>
      <c r="F42" s="511"/>
      <c r="G42" s="511"/>
      <c r="H42" s="25"/>
      <c r="I42" s="10"/>
      <c r="J42" s="25"/>
      <c r="K42" s="227"/>
      <c r="L42" s="48" t="s">
        <v>24</v>
      </c>
      <c r="M42" s="10" t="s">
        <v>24</v>
      </c>
      <c r="N42" s="19" t="s">
        <v>24</v>
      </c>
      <c r="O42" s="796" t="s">
        <v>46</v>
      </c>
    </row>
    <row r="43" spans="1:15" x14ac:dyDescent="0.15">
      <c r="A43" s="16">
        <v>42</v>
      </c>
      <c r="B43" s="787" t="s">
        <v>80</v>
      </c>
      <c r="C43" s="788"/>
      <c r="D43" s="19" t="s">
        <v>26</v>
      </c>
      <c r="E43" s="511"/>
      <c r="F43" s="511"/>
      <c r="G43" s="511"/>
      <c r="H43" s="25"/>
      <c r="I43" s="10"/>
      <c r="J43" s="25"/>
      <c r="K43" s="227"/>
      <c r="L43" s="48" t="s">
        <v>24</v>
      </c>
      <c r="M43" s="10" t="s">
        <v>24</v>
      </c>
      <c r="N43" s="19" t="s">
        <v>24</v>
      </c>
      <c r="O43" s="798"/>
    </row>
    <row r="44" spans="1:15" x14ac:dyDescent="0.15">
      <c r="A44" s="16">
        <v>43</v>
      </c>
      <c r="B44" s="787" t="s">
        <v>81</v>
      </c>
      <c r="C44" s="788"/>
      <c r="D44" s="19" t="s">
        <v>26</v>
      </c>
      <c r="E44" s="511"/>
      <c r="F44" s="511"/>
      <c r="G44" s="511"/>
      <c r="H44" s="25"/>
      <c r="I44" s="10"/>
      <c r="J44" s="25"/>
      <c r="K44" s="227"/>
      <c r="L44" s="48" t="s">
        <v>24</v>
      </c>
      <c r="M44" s="10" t="s">
        <v>24</v>
      </c>
      <c r="N44" s="19" t="s">
        <v>24</v>
      </c>
      <c r="O44" s="798"/>
    </row>
    <row r="45" spans="1:15" x14ac:dyDescent="0.15">
      <c r="A45" s="16">
        <v>44</v>
      </c>
      <c r="B45" s="787" t="s">
        <v>82</v>
      </c>
      <c r="C45" s="788"/>
      <c r="D45" s="19" t="s">
        <v>26</v>
      </c>
      <c r="E45" s="511"/>
      <c r="F45" s="511"/>
      <c r="G45" s="511"/>
      <c r="H45" s="25"/>
      <c r="I45" s="10"/>
      <c r="J45" s="25"/>
      <c r="K45" s="227"/>
      <c r="L45" s="48" t="s">
        <v>24</v>
      </c>
      <c r="M45" s="10" t="s">
        <v>24</v>
      </c>
      <c r="N45" s="19" t="s">
        <v>24</v>
      </c>
      <c r="O45" s="798"/>
    </row>
    <row r="46" spans="1:15" x14ac:dyDescent="0.15">
      <c r="A46" s="16">
        <v>45</v>
      </c>
      <c r="B46" s="787" t="s">
        <v>85</v>
      </c>
      <c r="C46" s="788"/>
      <c r="D46" s="19" t="s">
        <v>26</v>
      </c>
      <c r="E46" s="511"/>
      <c r="F46" s="511"/>
      <c r="G46" s="511"/>
      <c r="H46" s="25"/>
      <c r="I46" s="10"/>
      <c r="J46" s="25"/>
      <c r="K46" s="227"/>
      <c r="L46" s="48" t="s">
        <v>24</v>
      </c>
      <c r="M46" s="10" t="s">
        <v>24</v>
      </c>
      <c r="N46" s="19" t="s">
        <v>24</v>
      </c>
      <c r="O46" s="800"/>
    </row>
    <row r="47" spans="1:15" x14ac:dyDescent="0.15">
      <c r="A47" s="16">
        <v>46</v>
      </c>
      <c r="B47" s="787" t="s">
        <v>86</v>
      </c>
      <c r="C47" s="788"/>
      <c r="D47" s="19" t="s">
        <v>26</v>
      </c>
      <c r="E47" s="12">
        <v>0.85799999999999998</v>
      </c>
      <c r="F47" s="191">
        <v>0.84</v>
      </c>
      <c r="G47" s="11">
        <v>1.1599999999999999</v>
      </c>
      <c r="H47" s="11">
        <v>1.32</v>
      </c>
      <c r="I47" s="191">
        <v>0.74199999999999999</v>
      </c>
      <c r="J47" s="11">
        <v>0.79400000000000004</v>
      </c>
      <c r="K47" s="11">
        <v>0.99199999999999999</v>
      </c>
      <c r="L47" s="12">
        <v>1.32</v>
      </c>
      <c r="M47" s="11">
        <v>0.74199999999999999</v>
      </c>
      <c r="N47" s="224">
        <v>1</v>
      </c>
      <c r="O47" s="796" t="s">
        <v>77</v>
      </c>
    </row>
    <row r="48" spans="1:15" x14ac:dyDescent="0.15">
      <c r="A48" s="16">
        <v>47</v>
      </c>
      <c r="B48" s="787" t="s">
        <v>87</v>
      </c>
      <c r="C48" s="788"/>
      <c r="D48" s="19" t="s">
        <v>23</v>
      </c>
      <c r="E48" s="12">
        <v>7.1</v>
      </c>
      <c r="F48" s="11">
        <v>7.5</v>
      </c>
      <c r="G48" s="11">
        <v>7.2</v>
      </c>
      <c r="H48" s="11">
        <v>7.2</v>
      </c>
      <c r="I48" s="11">
        <v>7</v>
      </c>
      <c r="J48" s="11">
        <v>6.8</v>
      </c>
      <c r="K48" s="11">
        <v>7</v>
      </c>
      <c r="L48" s="12">
        <v>7.5</v>
      </c>
      <c r="M48" s="11">
        <v>6.8</v>
      </c>
      <c r="N48" s="224">
        <v>7.1</v>
      </c>
      <c r="O48" s="798"/>
    </row>
    <row r="49" spans="1:15" x14ac:dyDescent="0.15">
      <c r="A49" s="16">
        <v>48</v>
      </c>
      <c r="B49" s="787" t="s">
        <v>88</v>
      </c>
      <c r="C49" s="788"/>
      <c r="D49" s="19" t="s">
        <v>23</v>
      </c>
      <c r="E49" s="511"/>
      <c r="F49" s="511"/>
      <c r="G49" s="511"/>
      <c r="H49" s="25"/>
      <c r="I49" s="10"/>
      <c r="J49" s="25"/>
      <c r="K49" s="25"/>
      <c r="L49" s="48" t="s">
        <v>24</v>
      </c>
      <c r="M49" s="10" t="s">
        <v>24</v>
      </c>
      <c r="N49" s="19" t="s">
        <v>24</v>
      </c>
      <c r="O49" s="798"/>
    </row>
    <row r="50" spans="1:15" x14ac:dyDescent="0.15">
      <c r="A50" s="16">
        <v>49</v>
      </c>
      <c r="B50" s="787" t="s">
        <v>89</v>
      </c>
      <c r="C50" s="788"/>
      <c r="D50" s="19" t="s">
        <v>23</v>
      </c>
      <c r="E50" s="511"/>
      <c r="F50" s="511"/>
      <c r="G50" s="511"/>
      <c r="H50" s="25" t="s">
        <v>783</v>
      </c>
      <c r="I50" s="20"/>
      <c r="J50" s="25"/>
      <c r="K50" s="25"/>
      <c r="L50" s="21" t="s">
        <v>24</v>
      </c>
      <c r="M50" s="20" t="s">
        <v>24</v>
      </c>
      <c r="N50" s="225" t="s">
        <v>24</v>
      </c>
      <c r="O50" s="798"/>
    </row>
    <row r="51" spans="1:15" x14ac:dyDescent="0.15">
      <c r="A51" s="16">
        <v>50</v>
      </c>
      <c r="B51" s="787" t="s">
        <v>90</v>
      </c>
      <c r="C51" s="788"/>
      <c r="D51" s="19" t="s">
        <v>91</v>
      </c>
      <c r="E51" s="12">
        <v>2.8</v>
      </c>
      <c r="F51" s="11">
        <v>1.5</v>
      </c>
      <c r="G51" s="11">
        <v>4.0999999999999996</v>
      </c>
      <c r="H51" s="11">
        <v>2.6</v>
      </c>
      <c r="I51" s="11">
        <v>2.2999999999999998</v>
      </c>
      <c r="J51" s="11">
        <v>2.7</v>
      </c>
      <c r="K51" s="11">
        <v>3.3</v>
      </c>
      <c r="L51" s="12">
        <v>4.0999999999999996</v>
      </c>
      <c r="M51" s="11">
        <v>1.5</v>
      </c>
      <c r="N51" s="224">
        <v>2.8</v>
      </c>
      <c r="O51" s="798"/>
    </row>
    <row r="52" spans="1:15" ht="14.25" thickBot="1" x14ac:dyDescent="0.2">
      <c r="A52" s="16">
        <v>51</v>
      </c>
      <c r="B52" s="847" t="s">
        <v>92</v>
      </c>
      <c r="C52" s="848"/>
      <c r="D52" s="29" t="s">
        <v>91</v>
      </c>
      <c r="E52" s="31">
        <v>7.5</v>
      </c>
      <c r="F52" s="168">
        <v>2.2999999999999998</v>
      </c>
      <c r="G52" s="168">
        <v>4.4000000000000004</v>
      </c>
      <c r="H52" s="168">
        <v>0.7</v>
      </c>
      <c r="I52" s="168">
        <v>1.5</v>
      </c>
      <c r="J52" s="168">
        <v>1.9</v>
      </c>
      <c r="K52" s="168">
        <v>4.7</v>
      </c>
      <c r="L52" s="12">
        <v>7.5</v>
      </c>
      <c r="M52" s="11">
        <v>0.7</v>
      </c>
      <c r="N52" s="224">
        <v>3.3</v>
      </c>
      <c r="O52" s="799"/>
    </row>
    <row r="53" spans="1:15" x14ac:dyDescent="0.15">
      <c r="A53" s="792" t="s">
        <v>93</v>
      </c>
      <c r="B53" s="793"/>
      <c r="C53" s="794"/>
      <c r="D53" s="13" t="s">
        <v>18</v>
      </c>
      <c r="E53" s="493"/>
      <c r="F53" s="514"/>
      <c r="G53" s="514"/>
      <c r="H53" s="366" t="s">
        <v>415</v>
      </c>
      <c r="I53" s="440" t="s">
        <v>422</v>
      </c>
      <c r="J53" s="259"/>
      <c r="K53" s="259"/>
      <c r="L53" s="267"/>
      <c r="M53" s="259"/>
      <c r="N53" s="260"/>
      <c r="O53" s="32"/>
    </row>
    <row r="54" spans="1:15" x14ac:dyDescent="0.15">
      <c r="A54" s="33">
        <v>1</v>
      </c>
      <c r="B54" s="830" t="s">
        <v>124</v>
      </c>
      <c r="C54" s="831"/>
      <c r="D54" s="19" t="s">
        <v>26</v>
      </c>
      <c r="E54" s="511"/>
      <c r="F54" s="511"/>
      <c r="G54" s="511"/>
      <c r="H54" s="25" t="s">
        <v>778</v>
      </c>
      <c r="I54" s="25"/>
      <c r="J54" s="25"/>
      <c r="K54" s="25"/>
      <c r="L54" s="27" t="s">
        <v>1035</v>
      </c>
      <c r="M54" s="25" t="s">
        <v>1035</v>
      </c>
      <c r="N54" s="227" t="s">
        <v>1035</v>
      </c>
      <c r="O54" s="796" t="s">
        <v>77</v>
      </c>
    </row>
    <row r="55" spans="1:15" x14ac:dyDescent="0.15">
      <c r="A55" s="35">
        <v>2</v>
      </c>
      <c r="B55" s="830" t="s">
        <v>97</v>
      </c>
      <c r="C55" s="831"/>
      <c r="D55" s="19" t="s">
        <v>26</v>
      </c>
      <c r="E55" s="510"/>
      <c r="F55" s="510"/>
      <c r="G55" s="510"/>
      <c r="H55" s="11">
        <v>4.3</v>
      </c>
      <c r="I55" s="11"/>
      <c r="J55" s="11"/>
      <c r="K55" s="11"/>
      <c r="L55" s="12">
        <v>4.3</v>
      </c>
      <c r="M55" s="11">
        <v>4.3</v>
      </c>
      <c r="N55" s="224">
        <v>4.3</v>
      </c>
      <c r="O55" s="798"/>
    </row>
    <row r="56" spans="1:15" x14ac:dyDescent="0.15">
      <c r="A56" s="35">
        <v>3</v>
      </c>
      <c r="B56" s="830" t="s">
        <v>98</v>
      </c>
      <c r="C56" s="831"/>
      <c r="D56" s="19" t="s">
        <v>26</v>
      </c>
      <c r="E56" s="510"/>
      <c r="F56" s="510"/>
      <c r="G56" s="510"/>
      <c r="H56" s="11">
        <v>2.9</v>
      </c>
      <c r="I56" s="11"/>
      <c r="J56" s="11"/>
      <c r="K56" s="11"/>
      <c r="L56" s="12">
        <v>2.9</v>
      </c>
      <c r="M56" s="11">
        <v>2.9</v>
      </c>
      <c r="N56" s="224">
        <v>2.9</v>
      </c>
      <c r="O56" s="798"/>
    </row>
    <row r="57" spans="1:15" x14ac:dyDescent="0.15">
      <c r="A57" s="35">
        <v>4</v>
      </c>
      <c r="B57" s="830" t="s">
        <v>105</v>
      </c>
      <c r="C57" s="831"/>
      <c r="D57" s="19" t="s">
        <v>26</v>
      </c>
      <c r="E57" s="12">
        <v>11</v>
      </c>
      <c r="F57" s="11">
        <v>11</v>
      </c>
      <c r="G57" s="11">
        <v>9</v>
      </c>
      <c r="H57" s="11">
        <v>8</v>
      </c>
      <c r="I57" s="11">
        <v>6.1</v>
      </c>
      <c r="J57" s="11">
        <v>6.2</v>
      </c>
      <c r="K57" s="11">
        <v>7.7</v>
      </c>
      <c r="L57" s="12">
        <v>11</v>
      </c>
      <c r="M57" s="11">
        <v>6.1</v>
      </c>
      <c r="N57" s="225">
        <v>8.4</v>
      </c>
      <c r="O57" s="798"/>
    </row>
    <row r="58" spans="1:15" x14ac:dyDescent="0.15">
      <c r="A58" s="35">
        <v>5</v>
      </c>
      <c r="B58" s="830" t="s">
        <v>129</v>
      </c>
      <c r="C58" s="831"/>
      <c r="D58" s="19" t="s">
        <v>130</v>
      </c>
      <c r="E58" s="511"/>
      <c r="F58" s="511"/>
      <c r="G58" s="511"/>
      <c r="H58" s="25"/>
      <c r="I58" s="10"/>
      <c r="J58" s="25"/>
      <c r="K58" s="227"/>
      <c r="L58" s="48" t="s">
        <v>24</v>
      </c>
      <c r="M58" s="10" t="s">
        <v>24</v>
      </c>
      <c r="N58" s="19" t="s">
        <v>24</v>
      </c>
      <c r="O58" s="798"/>
    </row>
    <row r="59" spans="1:15" x14ac:dyDescent="0.15">
      <c r="A59" s="35">
        <v>6</v>
      </c>
      <c r="B59" s="830" t="s">
        <v>131</v>
      </c>
      <c r="C59" s="831"/>
      <c r="D59" s="19" t="s">
        <v>26</v>
      </c>
      <c r="E59" s="511"/>
      <c r="F59" s="511"/>
      <c r="G59" s="511"/>
      <c r="H59" s="20" t="s">
        <v>784</v>
      </c>
      <c r="I59" s="20"/>
      <c r="J59" s="25"/>
      <c r="K59" s="25"/>
      <c r="L59" s="21" t="s">
        <v>604</v>
      </c>
      <c r="M59" s="20" t="s">
        <v>604</v>
      </c>
      <c r="N59" s="225" t="s">
        <v>604</v>
      </c>
      <c r="O59" s="798"/>
    </row>
    <row r="60" spans="1:15" x14ac:dyDescent="0.15">
      <c r="A60" s="35">
        <v>7</v>
      </c>
      <c r="B60" s="830" t="s">
        <v>132</v>
      </c>
      <c r="C60" s="831"/>
      <c r="D60" s="19" t="s">
        <v>26</v>
      </c>
      <c r="E60" s="511"/>
      <c r="F60" s="511"/>
      <c r="G60" s="511"/>
      <c r="H60" s="25"/>
      <c r="I60" s="10"/>
      <c r="J60" s="25"/>
      <c r="K60" s="227"/>
      <c r="L60" s="48" t="s">
        <v>24</v>
      </c>
      <c r="M60" s="10" t="s">
        <v>24</v>
      </c>
      <c r="N60" s="19" t="s">
        <v>24</v>
      </c>
      <c r="O60" s="798"/>
    </row>
    <row r="61" spans="1:15" x14ac:dyDescent="0.15">
      <c r="A61" s="35">
        <v>8</v>
      </c>
      <c r="B61" s="830" t="s">
        <v>94</v>
      </c>
      <c r="C61" s="831"/>
      <c r="D61" s="19" t="s">
        <v>26</v>
      </c>
      <c r="E61" s="27">
        <v>0.22</v>
      </c>
      <c r="F61" s="25">
        <v>0.1</v>
      </c>
      <c r="G61" s="25">
        <v>0.3</v>
      </c>
      <c r="H61" s="25">
        <v>0.19</v>
      </c>
      <c r="I61" s="25">
        <v>0.23</v>
      </c>
      <c r="J61" s="25">
        <v>0.31</v>
      </c>
      <c r="K61" s="25">
        <v>0.25</v>
      </c>
      <c r="L61" s="27">
        <v>0.31</v>
      </c>
      <c r="M61" s="25">
        <v>0.1</v>
      </c>
      <c r="N61" s="227">
        <v>0.23</v>
      </c>
      <c r="O61" s="798"/>
    </row>
    <row r="62" spans="1:15" x14ac:dyDescent="0.15">
      <c r="A62" s="33">
        <v>9</v>
      </c>
      <c r="B62" s="830" t="s">
        <v>95</v>
      </c>
      <c r="C62" s="831"/>
      <c r="D62" s="19" t="s">
        <v>26</v>
      </c>
      <c r="E62" s="23">
        <v>1.2999999999999999E-2</v>
      </c>
      <c r="F62" s="24">
        <v>8.9999999999999993E-3</v>
      </c>
      <c r="G62" s="24">
        <v>1.2E-2</v>
      </c>
      <c r="H62" s="24">
        <v>7.0000000000000001E-3</v>
      </c>
      <c r="I62" s="24" t="s">
        <v>810</v>
      </c>
      <c r="J62" s="24">
        <v>1.7000000000000001E-2</v>
      </c>
      <c r="K62" s="24">
        <v>1.9E-2</v>
      </c>
      <c r="L62" s="23">
        <v>1.9E-2</v>
      </c>
      <c r="M62" s="24" t="s">
        <v>84</v>
      </c>
      <c r="N62" s="226">
        <v>1.0999999999999999E-2</v>
      </c>
      <c r="O62" s="798"/>
    </row>
    <row r="63" spans="1:15" x14ac:dyDescent="0.15">
      <c r="A63" s="33">
        <v>10</v>
      </c>
      <c r="B63" s="830" t="s">
        <v>134</v>
      </c>
      <c r="C63" s="831"/>
      <c r="D63" s="19" t="s">
        <v>26</v>
      </c>
      <c r="E63" s="499"/>
      <c r="F63" s="499"/>
      <c r="G63" s="499"/>
      <c r="H63" s="24"/>
      <c r="I63" s="24"/>
      <c r="J63" s="24"/>
      <c r="K63" s="24"/>
      <c r="L63" s="23" t="s">
        <v>24</v>
      </c>
      <c r="M63" s="24" t="s">
        <v>24</v>
      </c>
      <c r="N63" s="19" t="s">
        <v>24</v>
      </c>
      <c r="O63" s="798"/>
    </row>
    <row r="64" spans="1:15" x14ac:dyDescent="0.15">
      <c r="A64" s="35">
        <v>11</v>
      </c>
      <c r="B64" s="830" t="s">
        <v>549</v>
      </c>
      <c r="C64" s="831"/>
      <c r="D64" s="34" t="s">
        <v>551</v>
      </c>
      <c r="E64" s="509"/>
      <c r="F64" s="509"/>
      <c r="G64" s="509"/>
      <c r="H64" s="20" t="s">
        <v>784</v>
      </c>
      <c r="I64" s="20"/>
      <c r="J64" s="20"/>
      <c r="K64" s="20"/>
      <c r="L64" s="21" t="s">
        <v>604</v>
      </c>
      <c r="M64" s="20" t="s">
        <v>604</v>
      </c>
      <c r="N64" s="225" t="s">
        <v>604</v>
      </c>
      <c r="O64" s="798"/>
    </row>
    <row r="65" spans="1:15" x14ac:dyDescent="0.15">
      <c r="A65" s="35">
        <v>12</v>
      </c>
      <c r="B65" s="830" t="s">
        <v>101</v>
      </c>
      <c r="C65" s="831"/>
      <c r="D65" s="19" t="s">
        <v>135</v>
      </c>
      <c r="E65" s="509"/>
      <c r="F65" s="509"/>
      <c r="G65" s="509"/>
      <c r="H65" s="20"/>
      <c r="I65" s="20"/>
      <c r="J65" s="20"/>
      <c r="K65" s="20"/>
      <c r="L65" s="21" t="s">
        <v>24</v>
      </c>
      <c r="M65" s="20" t="s">
        <v>24</v>
      </c>
      <c r="N65" s="225" t="s">
        <v>24</v>
      </c>
      <c r="O65" s="798"/>
    </row>
    <row r="66" spans="1:15" x14ac:dyDescent="0.15">
      <c r="A66" s="35">
        <v>13</v>
      </c>
      <c r="B66" s="830" t="s">
        <v>100</v>
      </c>
      <c r="C66" s="831"/>
      <c r="D66" s="19" t="s">
        <v>96</v>
      </c>
      <c r="E66" s="509"/>
      <c r="F66" s="509"/>
      <c r="G66" s="509"/>
      <c r="H66" s="20">
        <v>21</v>
      </c>
      <c r="I66" s="20"/>
      <c r="J66" s="20"/>
      <c r="K66" s="20"/>
      <c r="L66" s="21">
        <v>21</v>
      </c>
      <c r="M66" s="20">
        <v>21</v>
      </c>
      <c r="N66" s="225">
        <v>21</v>
      </c>
      <c r="O66" s="798"/>
    </row>
    <row r="67" spans="1:15" x14ac:dyDescent="0.15">
      <c r="A67" s="33">
        <v>14</v>
      </c>
      <c r="B67" s="830" t="s">
        <v>136</v>
      </c>
      <c r="C67" s="831"/>
      <c r="D67" s="34" t="s">
        <v>137</v>
      </c>
      <c r="E67" s="511"/>
      <c r="F67" s="511"/>
      <c r="G67" s="511"/>
      <c r="H67" s="25"/>
      <c r="I67" s="192"/>
      <c r="J67" s="25"/>
      <c r="K67" s="25"/>
      <c r="L67" s="12" t="s">
        <v>24</v>
      </c>
      <c r="M67" s="11" t="s">
        <v>24</v>
      </c>
      <c r="N67" s="224" t="s">
        <v>24</v>
      </c>
      <c r="O67" s="798"/>
    </row>
    <row r="68" spans="1:15" x14ac:dyDescent="0.15">
      <c r="A68" s="35">
        <v>15</v>
      </c>
      <c r="B68" s="830" t="s">
        <v>138</v>
      </c>
      <c r="C68" s="831"/>
      <c r="D68" s="19" t="s">
        <v>23</v>
      </c>
      <c r="E68" s="368" t="s">
        <v>644</v>
      </c>
      <c r="F68" s="2">
        <v>1</v>
      </c>
      <c r="G68" s="368" t="s">
        <v>737</v>
      </c>
      <c r="H68" s="10">
        <v>1</v>
      </c>
      <c r="I68" s="2">
        <v>1</v>
      </c>
      <c r="J68" s="10">
        <v>1</v>
      </c>
      <c r="K68" s="10">
        <v>1</v>
      </c>
      <c r="L68" s="21">
        <v>1</v>
      </c>
      <c r="M68" s="20">
        <v>1</v>
      </c>
      <c r="N68" s="225">
        <v>1.25</v>
      </c>
      <c r="O68" s="798"/>
    </row>
    <row r="69" spans="1:15" x14ac:dyDescent="0.15">
      <c r="A69" s="35">
        <v>16</v>
      </c>
      <c r="B69" s="830" t="s">
        <v>139</v>
      </c>
      <c r="C69" s="831"/>
      <c r="D69" s="19" t="s">
        <v>140</v>
      </c>
      <c r="E69" s="509"/>
      <c r="F69" s="509"/>
      <c r="G69" s="509"/>
      <c r="H69" s="20">
        <v>62</v>
      </c>
      <c r="I69" s="20"/>
      <c r="J69" s="20"/>
      <c r="K69" s="20"/>
      <c r="L69" s="21">
        <v>62</v>
      </c>
      <c r="M69" s="20">
        <v>62</v>
      </c>
      <c r="N69" s="225">
        <v>62</v>
      </c>
      <c r="O69" s="798"/>
    </row>
    <row r="70" spans="1:15" x14ac:dyDescent="0.15">
      <c r="A70" s="35">
        <v>17</v>
      </c>
      <c r="B70" s="830" t="s">
        <v>141</v>
      </c>
      <c r="C70" s="831"/>
      <c r="D70" s="19" t="s">
        <v>96</v>
      </c>
      <c r="E70" s="23">
        <v>3.0000000000000001E-3</v>
      </c>
      <c r="F70" s="24">
        <v>4.0000000000000001E-3</v>
      </c>
      <c r="G70" s="24" t="s">
        <v>740</v>
      </c>
      <c r="H70" s="24" t="s">
        <v>779</v>
      </c>
      <c r="I70" s="24" t="s">
        <v>812</v>
      </c>
      <c r="J70" s="24" t="s">
        <v>832</v>
      </c>
      <c r="K70" s="24" t="s">
        <v>876</v>
      </c>
      <c r="L70" s="23">
        <v>4.0000000000000001E-3</v>
      </c>
      <c r="M70" s="24" t="s">
        <v>142</v>
      </c>
      <c r="N70" s="226" t="s">
        <v>142</v>
      </c>
      <c r="O70" s="798"/>
    </row>
    <row r="71" spans="1:15" x14ac:dyDescent="0.15">
      <c r="A71" s="161">
        <v>18</v>
      </c>
      <c r="B71" s="980" t="s">
        <v>104</v>
      </c>
      <c r="C71" s="981"/>
      <c r="D71" s="29" t="s">
        <v>96</v>
      </c>
      <c r="E71" s="520"/>
      <c r="F71" s="520"/>
      <c r="G71" s="520"/>
      <c r="H71" s="162" t="s">
        <v>780</v>
      </c>
      <c r="I71" s="10"/>
      <c r="J71" s="162"/>
      <c r="K71" s="162"/>
      <c r="L71" s="27" t="s">
        <v>603</v>
      </c>
      <c r="M71" s="25" t="s">
        <v>603</v>
      </c>
      <c r="N71" s="227" t="s">
        <v>603</v>
      </c>
      <c r="O71" s="798"/>
    </row>
    <row r="72" spans="1:15" ht="14.25" thickBot="1" x14ac:dyDescent="0.2">
      <c r="A72" s="38">
        <v>19</v>
      </c>
      <c r="B72" s="17" t="s">
        <v>404</v>
      </c>
      <c r="C72" s="18"/>
      <c r="D72" s="41" t="s">
        <v>96</v>
      </c>
      <c r="E72" s="513"/>
      <c r="F72" s="513"/>
      <c r="G72" s="513"/>
      <c r="H72" s="168">
        <v>2.4</v>
      </c>
      <c r="I72" s="168"/>
      <c r="J72" s="168"/>
      <c r="K72" s="168"/>
      <c r="L72" s="31">
        <v>2.4</v>
      </c>
      <c r="M72" s="168">
        <v>2.4</v>
      </c>
      <c r="N72" s="229">
        <v>2.4</v>
      </c>
      <c r="O72" s="799"/>
    </row>
    <row r="73" spans="1:15" ht="14.25" thickBot="1" x14ac:dyDescent="0.2">
      <c r="A73" s="841" t="s">
        <v>106</v>
      </c>
      <c r="B73" s="842"/>
      <c r="C73" s="842"/>
      <c r="D73" s="843"/>
      <c r="E73" s="67" t="s">
        <v>637</v>
      </c>
      <c r="F73" s="169" t="s">
        <v>701</v>
      </c>
      <c r="G73" s="169" t="s">
        <v>732</v>
      </c>
      <c r="H73" s="169" t="s">
        <v>781</v>
      </c>
      <c r="I73" s="169" t="s">
        <v>806</v>
      </c>
      <c r="J73" s="169" t="s">
        <v>830</v>
      </c>
      <c r="K73" s="236" t="s">
        <v>875</v>
      </c>
      <c r="L73" s="43"/>
      <c r="M73" s="44"/>
      <c r="N73" s="44"/>
    </row>
    <row r="74" spans="1:15" x14ac:dyDescent="0.15">
      <c r="A74" s="2"/>
      <c r="B74" s="45" t="s">
        <v>107</v>
      </c>
      <c r="C74" s="46"/>
      <c r="D74" s="46"/>
      <c r="E74" s="46"/>
      <c r="F74" s="46"/>
      <c r="G74" s="46"/>
      <c r="H74" s="46"/>
      <c r="I74" s="2"/>
      <c r="J74" s="2"/>
      <c r="K74" s="2"/>
      <c r="L74" s="2"/>
      <c r="M74" s="2"/>
      <c r="N74" s="2"/>
      <c r="O74" s="46"/>
    </row>
    <row r="75" spans="1:15" x14ac:dyDescent="0.15">
      <c r="A75" s="2"/>
      <c r="F75" s="2"/>
      <c r="G75" s="2"/>
      <c r="H75" s="2"/>
      <c r="I75" s="2"/>
      <c r="J75" s="2"/>
      <c r="K75" s="2"/>
      <c r="L75" s="2"/>
      <c r="M75" s="2"/>
      <c r="N75" s="2"/>
    </row>
  </sheetData>
  <mergeCells count="84">
    <mergeCell ref="F3:J3"/>
    <mergeCell ref="A4:B4"/>
    <mergeCell ref="F4:J4"/>
    <mergeCell ref="A6:B11"/>
    <mergeCell ref="C6:D6"/>
    <mergeCell ref="L6:L9"/>
    <mergeCell ref="M6:M9"/>
    <mergeCell ref="N6:N9"/>
    <mergeCell ref="O6:O11"/>
    <mergeCell ref="C7:D7"/>
    <mergeCell ref="C8:D8"/>
    <mergeCell ref="C9:D9"/>
    <mergeCell ref="C10:D10"/>
    <mergeCell ref="C11:D11"/>
    <mergeCell ref="A12:C12"/>
    <mergeCell ref="B13:C13"/>
    <mergeCell ref="O13:O14"/>
    <mergeCell ref="B14:C14"/>
    <mergeCell ref="B15:C15"/>
    <mergeCell ref="O15:O20"/>
    <mergeCell ref="B16:C16"/>
    <mergeCell ref="B17:C17"/>
    <mergeCell ref="B18:C18"/>
    <mergeCell ref="B19:C19"/>
    <mergeCell ref="B20:C20"/>
    <mergeCell ref="B21:C21"/>
    <mergeCell ref="B26:C26"/>
    <mergeCell ref="O26:O32"/>
    <mergeCell ref="B27:C27"/>
    <mergeCell ref="B28:C28"/>
    <mergeCell ref="B29:C29"/>
    <mergeCell ref="B30:C30"/>
    <mergeCell ref="B31:C31"/>
    <mergeCell ref="B32:C32"/>
    <mergeCell ref="O21:O25"/>
    <mergeCell ref="B22:C22"/>
    <mergeCell ref="B23:C23"/>
    <mergeCell ref="B24:C24"/>
    <mergeCell ref="B25:C25"/>
    <mergeCell ref="O33:O38"/>
    <mergeCell ref="O39:O41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O42:O46"/>
    <mergeCell ref="B43:C43"/>
    <mergeCell ref="B44:C44"/>
    <mergeCell ref="B45:C45"/>
    <mergeCell ref="B46:C46"/>
    <mergeCell ref="O54:O72"/>
    <mergeCell ref="O47:O52"/>
    <mergeCell ref="B48:C48"/>
    <mergeCell ref="B49:C49"/>
    <mergeCell ref="B50:C50"/>
    <mergeCell ref="B51:C51"/>
    <mergeCell ref="B52:C52"/>
    <mergeCell ref="B55:C55"/>
    <mergeCell ref="B56:C56"/>
    <mergeCell ref="B57:C57"/>
    <mergeCell ref="B58:C58"/>
    <mergeCell ref="B59:C59"/>
    <mergeCell ref="B60:C60"/>
    <mergeCell ref="B47:C47"/>
    <mergeCell ref="A53:C53"/>
    <mergeCell ref="B54:C54"/>
    <mergeCell ref="A73:D73"/>
    <mergeCell ref="B61:C61"/>
    <mergeCell ref="B62:C62"/>
    <mergeCell ref="B63:C63"/>
    <mergeCell ref="B64:C64"/>
    <mergeCell ref="B65:C65"/>
    <mergeCell ref="B71:C71"/>
    <mergeCell ref="B67:C67"/>
    <mergeCell ref="B68:C68"/>
    <mergeCell ref="B69:C69"/>
    <mergeCell ref="B70:C70"/>
    <mergeCell ref="B66:C66"/>
  </mergeCells>
  <phoneticPr fontId="2"/>
  <conditionalFormatting sqref="E57:N57">
    <cfRule type="expression" dxfId="10" priority="2">
      <formula>E57&gt;=10</formula>
    </cfRule>
  </conditionalFormatting>
  <pageMargins left="0.78740157480314965" right="0.78740157480314965" top="0.39370078740157483" bottom="0.19685039370078741" header="0" footer="0"/>
  <pageSetup paperSize="9" scale="5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O75"/>
  <sheetViews>
    <sheetView zoomScale="90" zoomScaleNormal="90" zoomScaleSheetLayoutView="90" workbookViewId="0">
      <pane xSplit="4" ySplit="8" topLeftCell="E45" activePane="bottomRight" state="frozen"/>
      <selection activeCell="D65" sqref="D65"/>
      <selection pane="topRight" activeCell="D65" sqref="D65"/>
      <selection pane="bottomLeft" activeCell="D65" sqref="D65"/>
      <selection pane="bottomRight" activeCell="M13" sqref="M13"/>
    </sheetView>
  </sheetViews>
  <sheetFormatPr defaultRowHeight="13.5" x14ac:dyDescent="0.15"/>
  <cols>
    <col min="1" max="1" width="3.125" style="1" customWidth="1"/>
    <col min="2" max="2" width="8.875" style="1" customWidth="1"/>
    <col min="3" max="3" width="15.5" style="1" customWidth="1"/>
    <col min="4" max="4" width="12.125" style="1" customWidth="1"/>
    <col min="5" max="14" width="9.375" style="1" customWidth="1"/>
    <col min="15" max="15" width="13.5" style="2" customWidth="1"/>
  </cols>
  <sheetData>
    <row r="1" spans="1:15" ht="14.25" x14ac:dyDescent="0.15">
      <c r="B1" s="85" t="str">
        <f>'1 羽黒川'!$B$1</f>
        <v>　　　　　　　　　　　　定　期　水　質　検　査　結　果（令和５年度）</v>
      </c>
      <c r="C1" s="85"/>
      <c r="D1" s="85"/>
      <c r="E1" s="85"/>
      <c r="F1" s="85"/>
      <c r="G1" s="85"/>
      <c r="H1" s="85"/>
      <c r="I1" s="85"/>
      <c r="J1" s="85"/>
      <c r="K1" s="85"/>
    </row>
    <row r="2" spans="1:15" ht="14.25" thickBot="1" x14ac:dyDescent="0.2">
      <c r="B2" s="3" t="s">
        <v>0</v>
      </c>
    </row>
    <row r="3" spans="1:15" ht="14.25" thickBot="1" x14ac:dyDescent="0.2">
      <c r="A3" s="2"/>
      <c r="B3" s="4"/>
      <c r="C3" s="47"/>
      <c r="D3" s="2"/>
      <c r="E3" s="6" t="s">
        <v>1</v>
      </c>
      <c r="F3" s="813" t="s">
        <v>2</v>
      </c>
      <c r="G3" s="813"/>
      <c r="H3" s="813"/>
      <c r="I3" s="813"/>
      <c r="J3" s="814"/>
      <c r="K3" s="2"/>
      <c r="L3" s="2"/>
      <c r="M3" s="2"/>
      <c r="N3" s="2"/>
    </row>
    <row r="4" spans="1:15" ht="15" thickBot="1" x14ac:dyDescent="0.2">
      <c r="A4" s="815" t="s">
        <v>3</v>
      </c>
      <c r="B4" s="813"/>
      <c r="C4" s="394" t="s">
        <v>4</v>
      </c>
      <c r="D4" s="2"/>
      <c r="E4" s="7">
        <v>15</v>
      </c>
      <c r="F4" s="817" t="s">
        <v>230</v>
      </c>
      <c r="G4" s="817"/>
      <c r="H4" s="817"/>
      <c r="I4" s="817"/>
      <c r="J4" s="818"/>
      <c r="K4" s="2"/>
      <c r="L4" s="2"/>
      <c r="M4" s="2"/>
      <c r="N4" s="2"/>
    </row>
    <row r="5" spans="1:15" ht="14.2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x14ac:dyDescent="0.15">
      <c r="A6" s="819" t="s">
        <v>161</v>
      </c>
      <c r="B6" s="820"/>
      <c r="C6" s="823" t="s">
        <v>7</v>
      </c>
      <c r="D6" s="824"/>
      <c r="E6" s="52">
        <v>45056</v>
      </c>
      <c r="F6" s="8">
        <v>45084</v>
      </c>
      <c r="G6" s="8">
        <v>45112</v>
      </c>
      <c r="H6" s="8">
        <v>45140</v>
      </c>
      <c r="I6" s="8">
        <v>45189</v>
      </c>
      <c r="J6" s="8">
        <v>45203</v>
      </c>
      <c r="K6" s="210">
        <v>45238</v>
      </c>
      <c r="L6" s="825" t="s">
        <v>8</v>
      </c>
      <c r="M6" s="805" t="s">
        <v>9</v>
      </c>
      <c r="N6" s="808" t="s">
        <v>10</v>
      </c>
      <c r="O6" s="811" t="s">
        <v>11</v>
      </c>
    </row>
    <row r="7" spans="1:15" x14ac:dyDescent="0.15">
      <c r="A7" s="821"/>
      <c r="B7" s="822"/>
      <c r="C7" s="828" t="s">
        <v>12</v>
      </c>
      <c r="D7" s="829"/>
      <c r="E7" s="53">
        <v>0.47222222222222227</v>
      </c>
      <c r="F7" s="9">
        <v>0.48958333333333331</v>
      </c>
      <c r="G7" s="9">
        <v>0.47916666666666669</v>
      </c>
      <c r="H7" s="9">
        <v>0.4826388888888889</v>
      </c>
      <c r="I7" s="9">
        <v>0.44791666666666669</v>
      </c>
      <c r="J7" s="9">
        <v>0.49652777777777773</v>
      </c>
      <c r="K7" s="212">
        <v>0.50694444444444442</v>
      </c>
      <c r="L7" s="833"/>
      <c r="M7" s="835"/>
      <c r="N7" s="837"/>
      <c r="O7" s="812"/>
    </row>
    <row r="8" spans="1:15" x14ac:dyDescent="0.15">
      <c r="A8" s="821"/>
      <c r="B8" s="822"/>
      <c r="C8" s="828" t="s">
        <v>13</v>
      </c>
      <c r="D8" s="829"/>
      <c r="E8" s="53" t="s">
        <v>634</v>
      </c>
      <c r="F8" s="9" t="s">
        <v>684</v>
      </c>
      <c r="G8" s="9" t="s">
        <v>730</v>
      </c>
      <c r="H8" s="9" t="s">
        <v>774</v>
      </c>
      <c r="I8" s="9" t="s">
        <v>803</v>
      </c>
      <c r="J8" s="9" t="s">
        <v>826</v>
      </c>
      <c r="K8" s="212" t="s">
        <v>871</v>
      </c>
      <c r="L8" s="833"/>
      <c r="M8" s="835"/>
      <c r="N8" s="837"/>
      <c r="O8" s="812"/>
    </row>
    <row r="9" spans="1:15" x14ac:dyDescent="0.15">
      <c r="A9" s="821"/>
      <c r="B9" s="822"/>
      <c r="C9" s="828" t="s">
        <v>14</v>
      </c>
      <c r="D9" s="829"/>
      <c r="E9" s="48" t="s">
        <v>634</v>
      </c>
      <c r="F9" s="10" t="s">
        <v>685</v>
      </c>
      <c r="G9" s="10" t="s">
        <v>731</v>
      </c>
      <c r="H9" s="10" t="s">
        <v>775</v>
      </c>
      <c r="I9" s="10" t="s">
        <v>815</v>
      </c>
      <c r="J9" s="9" t="s">
        <v>827</v>
      </c>
      <c r="K9" s="212" t="s">
        <v>872</v>
      </c>
      <c r="L9" s="834"/>
      <c r="M9" s="836"/>
      <c r="N9" s="838"/>
      <c r="O9" s="812"/>
    </row>
    <row r="10" spans="1:15" x14ac:dyDescent="0.15">
      <c r="A10" s="821"/>
      <c r="B10" s="822"/>
      <c r="C10" s="828" t="s">
        <v>15</v>
      </c>
      <c r="D10" s="829"/>
      <c r="E10" s="12">
        <v>16</v>
      </c>
      <c r="F10" s="11">
        <v>20</v>
      </c>
      <c r="G10" s="11">
        <v>25</v>
      </c>
      <c r="H10" s="11">
        <v>28.9</v>
      </c>
      <c r="I10" s="11">
        <v>25</v>
      </c>
      <c r="J10" s="11">
        <v>15</v>
      </c>
      <c r="K10" s="214">
        <v>13.3</v>
      </c>
      <c r="L10" s="12">
        <f>MAXA(E10:K10)</f>
        <v>28.9</v>
      </c>
      <c r="M10" s="214">
        <f>MINA(E10:K10)</f>
        <v>13.3</v>
      </c>
      <c r="N10" s="224">
        <f>AVERAGEA(E10:K10)</f>
        <v>20.457142857142859</v>
      </c>
      <c r="O10" s="812"/>
    </row>
    <row r="11" spans="1:15" ht="14.25" thickBot="1" x14ac:dyDescent="0.2">
      <c r="A11" s="821"/>
      <c r="B11" s="822"/>
      <c r="C11" s="828" t="s">
        <v>16</v>
      </c>
      <c r="D11" s="829"/>
      <c r="E11" s="12">
        <v>6.4</v>
      </c>
      <c r="F11" s="11">
        <v>6.3</v>
      </c>
      <c r="G11" s="11">
        <v>6.9</v>
      </c>
      <c r="H11" s="11">
        <v>7.4</v>
      </c>
      <c r="I11" s="11">
        <v>7.7</v>
      </c>
      <c r="J11" s="11">
        <v>7.5</v>
      </c>
      <c r="K11" s="214">
        <v>6.7</v>
      </c>
      <c r="L11" s="12">
        <f>MAXA(E11:K11)</f>
        <v>7.7</v>
      </c>
      <c r="M11" s="214">
        <f>MINA(E11:K11)</f>
        <v>6.3</v>
      </c>
      <c r="N11" s="224">
        <f>AVERAGEA(E11:K11)</f>
        <v>6.9857142857142867</v>
      </c>
      <c r="O11" s="832"/>
    </row>
    <row r="12" spans="1:15" x14ac:dyDescent="0.15">
      <c r="A12" s="792" t="s">
        <v>17</v>
      </c>
      <c r="B12" s="793"/>
      <c r="C12" s="793"/>
      <c r="D12" s="13" t="s">
        <v>18</v>
      </c>
      <c r="E12" s="267"/>
      <c r="F12" s="259"/>
      <c r="G12" s="514"/>
      <c r="H12" s="360" t="s">
        <v>415</v>
      </c>
      <c r="I12" s="440" t="s">
        <v>422</v>
      </c>
      <c r="J12" s="259"/>
      <c r="K12" s="259"/>
      <c r="L12" s="267"/>
      <c r="M12" s="259"/>
      <c r="N12" s="260"/>
      <c r="O12" s="15"/>
    </row>
    <row r="13" spans="1:15" x14ac:dyDescent="0.15">
      <c r="A13" s="16">
        <v>1</v>
      </c>
      <c r="B13" s="787" t="s">
        <v>19</v>
      </c>
      <c r="C13" s="788"/>
      <c r="D13" s="19" t="s">
        <v>20</v>
      </c>
      <c r="E13" s="517"/>
      <c r="F13" s="509"/>
      <c r="G13" s="509"/>
      <c r="H13" s="20">
        <v>78</v>
      </c>
      <c r="I13" s="20"/>
      <c r="J13" s="20"/>
      <c r="K13" s="20"/>
      <c r="L13" s="21">
        <v>78</v>
      </c>
      <c r="M13" s="20">
        <v>78</v>
      </c>
      <c r="N13" s="225">
        <v>78</v>
      </c>
      <c r="O13" s="796" t="s">
        <v>21</v>
      </c>
    </row>
    <row r="14" spans="1:15" x14ac:dyDescent="0.15">
      <c r="A14" s="16">
        <v>2</v>
      </c>
      <c r="B14" s="787" t="s">
        <v>22</v>
      </c>
      <c r="C14" s="788"/>
      <c r="D14" s="22" t="s">
        <v>23</v>
      </c>
      <c r="E14" s="517"/>
      <c r="F14" s="509"/>
      <c r="G14" s="509"/>
      <c r="H14" s="20" t="s">
        <v>782</v>
      </c>
      <c r="I14" s="20"/>
      <c r="J14" s="20"/>
      <c r="K14" s="20"/>
      <c r="L14" s="21" t="s">
        <v>24</v>
      </c>
      <c r="M14" s="20" t="s">
        <v>24</v>
      </c>
      <c r="N14" s="225" t="s">
        <v>24</v>
      </c>
      <c r="O14" s="800"/>
    </row>
    <row r="15" spans="1:15" x14ac:dyDescent="0.15">
      <c r="A15" s="16">
        <v>3</v>
      </c>
      <c r="B15" s="787" t="s">
        <v>25</v>
      </c>
      <c r="C15" s="788"/>
      <c r="D15" s="19" t="s">
        <v>26</v>
      </c>
      <c r="E15" s="516"/>
      <c r="F15" s="499"/>
      <c r="G15" s="499"/>
      <c r="H15" s="24"/>
      <c r="I15" s="24"/>
      <c r="J15" s="24"/>
      <c r="K15" s="24"/>
      <c r="L15" s="48" t="s">
        <v>24</v>
      </c>
      <c r="M15" s="10" t="s">
        <v>24</v>
      </c>
      <c r="N15" s="19" t="s">
        <v>24</v>
      </c>
      <c r="O15" s="796" t="s">
        <v>27</v>
      </c>
    </row>
    <row r="16" spans="1:15" x14ac:dyDescent="0.15">
      <c r="A16" s="16">
        <v>4</v>
      </c>
      <c r="B16" s="787" t="s">
        <v>28</v>
      </c>
      <c r="C16" s="788"/>
      <c r="D16" s="19" t="s">
        <v>29</v>
      </c>
      <c r="E16" s="516"/>
      <c r="F16" s="499"/>
      <c r="G16" s="499"/>
      <c r="H16" s="24"/>
      <c r="I16" s="24"/>
      <c r="J16" s="24"/>
      <c r="K16" s="24"/>
      <c r="L16" s="48" t="s">
        <v>24</v>
      </c>
      <c r="M16" s="10" t="s">
        <v>24</v>
      </c>
      <c r="N16" s="19" t="s">
        <v>24</v>
      </c>
      <c r="O16" s="798"/>
    </row>
    <row r="17" spans="1:15" x14ac:dyDescent="0.15">
      <c r="A17" s="16">
        <v>5</v>
      </c>
      <c r="B17" s="787" t="s">
        <v>30</v>
      </c>
      <c r="C17" s="788"/>
      <c r="D17" s="19" t="s">
        <v>26</v>
      </c>
      <c r="E17" s="516"/>
      <c r="F17" s="499"/>
      <c r="G17" s="499"/>
      <c r="H17" s="24"/>
      <c r="I17" s="24"/>
      <c r="J17" s="24"/>
      <c r="K17" s="24"/>
      <c r="L17" s="48" t="s">
        <v>24</v>
      </c>
      <c r="M17" s="10" t="s">
        <v>24</v>
      </c>
      <c r="N17" s="19" t="s">
        <v>24</v>
      </c>
      <c r="O17" s="798"/>
    </row>
    <row r="18" spans="1:15" x14ac:dyDescent="0.15">
      <c r="A18" s="16">
        <v>6</v>
      </c>
      <c r="B18" s="787" t="s">
        <v>31</v>
      </c>
      <c r="C18" s="788"/>
      <c r="D18" s="19" t="s">
        <v>32</v>
      </c>
      <c r="E18" s="516"/>
      <c r="F18" s="499"/>
      <c r="G18" s="499"/>
      <c r="H18" s="24"/>
      <c r="I18" s="24"/>
      <c r="J18" s="24"/>
      <c r="K18" s="24"/>
      <c r="L18" s="48" t="s">
        <v>24</v>
      </c>
      <c r="M18" s="10" t="s">
        <v>24</v>
      </c>
      <c r="N18" s="19" t="s">
        <v>24</v>
      </c>
      <c r="O18" s="798"/>
    </row>
    <row r="19" spans="1:15" x14ac:dyDescent="0.15">
      <c r="A19" s="16">
        <v>7</v>
      </c>
      <c r="B19" s="787" t="s">
        <v>33</v>
      </c>
      <c r="C19" s="788"/>
      <c r="D19" s="19" t="s">
        <v>34</v>
      </c>
      <c r="E19" s="516"/>
      <c r="F19" s="499"/>
      <c r="G19" s="499"/>
      <c r="H19" s="24"/>
      <c r="I19" s="24"/>
      <c r="J19" s="24"/>
      <c r="K19" s="24"/>
      <c r="L19" s="48" t="s">
        <v>24</v>
      </c>
      <c r="M19" s="10" t="s">
        <v>24</v>
      </c>
      <c r="N19" s="19" t="s">
        <v>24</v>
      </c>
      <c r="O19" s="798"/>
    </row>
    <row r="20" spans="1:15" x14ac:dyDescent="0.15">
      <c r="A20" s="16">
        <v>8</v>
      </c>
      <c r="B20" s="787" t="s">
        <v>35</v>
      </c>
      <c r="C20" s="788"/>
      <c r="D20" s="19" t="s">
        <v>34</v>
      </c>
      <c r="E20" s="516"/>
      <c r="F20" s="499"/>
      <c r="G20" s="499"/>
      <c r="H20" s="24"/>
      <c r="I20" s="24"/>
      <c r="J20" s="24"/>
      <c r="K20" s="24"/>
      <c r="L20" s="48" t="s">
        <v>24</v>
      </c>
      <c r="M20" s="10" t="s">
        <v>24</v>
      </c>
      <c r="N20" s="19" t="s">
        <v>24</v>
      </c>
      <c r="O20" s="800"/>
    </row>
    <row r="21" spans="1:15" x14ac:dyDescent="0.15">
      <c r="A21" s="16">
        <v>9</v>
      </c>
      <c r="B21" s="830" t="s">
        <v>400</v>
      </c>
      <c r="C21" s="831"/>
      <c r="D21" s="19" t="s">
        <v>26</v>
      </c>
      <c r="E21" s="511"/>
      <c r="F21" s="511"/>
      <c r="G21" s="511"/>
      <c r="H21" s="25"/>
      <c r="I21" s="10"/>
      <c r="J21" s="25"/>
      <c r="K21" s="227"/>
      <c r="L21" s="48" t="s">
        <v>24</v>
      </c>
      <c r="M21" s="10" t="s">
        <v>24</v>
      </c>
      <c r="N21" s="19" t="s">
        <v>24</v>
      </c>
      <c r="O21" s="796" t="s">
        <v>41</v>
      </c>
    </row>
    <row r="22" spans="1:15" x14ac:dyDescent="0.15">
      <c r="A22" s="16">
        <v>10</v>
      </c>
      <c r="B22" s="787" t="s">
        <v>36</v>
      </c>
      <c r="C22" s="788"/>
      <c r="D22" s="19" t="s">
        <v>26</v>
      </c>
      <c r="E22" s="512"/>
      <c r="F22" s="511"/>
      <c r="G22" s="511"/>
      <c r="H22" s="25"/>
      <c r="I22" s="10"/>
      <c r="J22" s="25"/>
      <c r="K22" s="234"/>
      <c r="L22" s="48" t="s">
        <v>24</v>
      </c>
      <c r="M22" s="10" t="s">
        <v>24</v>
      </c>
      <c r="N22" s="19" t="s">
        <v>24</v>
      </c>
      <c r="O22" s="798"/>
    </row>
    <row r="23" spans="1:15" x14ac:dyDescent="0.15">
      <c r="A23" s="16">
        <v>11</v>
      </c>
      <c r="B23" s="787" t="s">
        <v>39</v>
      </c>
      <c r="C23" s="788"/>
      <c r="D23" s="19" t="s">
        <v>26</v>
      </c>
      <c r="E23" s="12">
        <v>0.2</v>
      </c>
      <c r="F23" s="11">
        <v>0.2</v>
      </c>
      <c r="G23" s="11">
        <v>0.2</v>
      </c>
      <c r="H23" s="11">
        <v>0.2</v>
      </c>
      <c r="I23" s="11">
        <v>0.2</v>
      </c>
      <c r="J23" s="11">
        <v>0.2</v>
      </c>
      <c r="K23" s="11" t="s">
        <v>879</v>
      </c>
      <c r="L23" s="12">
        <v>0.2</v>
      </c>
      <c r="M23" s="11" t="s">
        <v>561</v>
      </c>
      <c r="N23" s="224">
        <v>0.2</v>
      </c>
      <c r="O23" s="798"/>
    </row>
    <row r="24" spans="1:15" x14ac:dyDescent="0.15">
      <c r="A24" s="16">
        <v>12</v>
      </c>
      <c r="B24" s="787" t="s">
        <v>42</v>
      </c>
      <c r="C24" s="788"/>
      <c r="D24" s="19" t="s">
        <v>26</v>
      </c>
      <c r="E24" s="511"/>
      <c r="F24" s="511"/>
      <c r="G24" s="511"/>
      <c r="H24" s="25"/>
      <c r="I24" s="10"/>
      <c r="J24" s="25"/>
      <c r="K24" s="227"/>
      <c r="L24" s="48" t="s">
        <v>24</v>
      </c>
      <c r="M24" s="10" t="s">
        <v>24</v>
      </c>
      <c r="N24" s="19" t="s">
        <v>24</v>
      </c>
      <c r="O24" s="798"/>
    </row>
    <row r="25" spans="1:15" x14ac:dyDescent="0.15">
      <c r="A25" s="16">
        <v>13</v>
      </c>
      <c r="B25" s="787" t="s">
        <v>43</v>
      </c>
      <c r="C25" s="788"/>
      <c r="D25" s="19" t="s">
        <v>26</v>
      </c>
      <c r="E25" s="511"/>
      <c r="F25" s="511"/>
      <c r="G25" s="511"/>
      <c r="H25" s="25"/>
      <c r="I25" s="10"/>
      <c r="J25" s="25"/>
      <c r="K25" s="227"/>
      <c r="L25" s="48" t="s">
        <v>24</v>
      </c>
      <c r="M25" s="10" t="s">
        <v>24</v>
      </c>
      <c r="N25" s="19" t="s">
        <v>24</v>
      </c>
      <c r="O25" s="800"/>
    </row>
    <row r="26" spans="1:15" x14ac:dyDescent="0.15">
      <c r="A26" s="16">
        <v>14</v>
      </c>
      <c r="B26" s="787" t="s">
        <v>44</v>
      </c>
      <c r="C26" s="788"/>
      <c r="D26" s="19" t="s">
        <v>26</v>
      </c>
      <c r="E26" s="511"/>
      <c r="F26" s="511"/>
      <c r="G26" s="511"/>
      <c r="H26" s="25"/>
      <c r="I26" s="10"/>
      <c r="J26" s="25"/>
      <c r="K26" s="227"/>
      <c r="L26" s="48" t="s">
        <v>24</v>
      </c>
      <c r="M26" s="10" t="s">
        <v>24</v>
      </c>
      <c r="N26" s="19" t="s">
        <v>24</v>
      </c>
      <c r="O26" s="796" t="s">
        <v>46</v>
      </c>
    </row>
    <row r="27" spans="1:15" x14ac:dyDescent="0.15">
      <c r="A27" s="16">
        <v>15</v>
      </c>
      <c r="B27" s="787" t="s">
        <v>47</v>
      </c>
      <c r="C27" s="788"/>
      <c r="D27" s="19" t="s">
        <v>26</v>
      </c>
      <c r="E27" s="511"/>
      <c r="F27" s="511"/>
      <c r="G27" s="511"/>
      <c r="H27" s="25"/>
      <c r="I27" s="10"/>
      <c r="J27" s="25"/>
      <c r="K27" s="227"/>
      <c r="L27" s="48" t="s">
        <v>24</v>
      </c>
      <c r="M27" s="10" t="s">
        <v>24</v>
      </c>
      <c r="N27" s="19" t="s">
        <v>24</v>
      </c>
      <c r="O27" s="798"/>
    </row>
    <row r="28" spans="1:15" ht="24" customHeight="1" x14ac:dyDescent="0.15">
      <c r="A28" s="16">
        <v>16</v>
      </c>
      <c r="B28" s="803" t="s">
        <v>405</v>
      </c>
      <c r="C28" s="804"/>
      <c r="D28" s="19" t="s">
        <v>26</v>
      </c>
      <c r="E28" s="511"/>
      <c r="F28" s="511"/>
      <c r="G28" s="511"/>
      <c r="H28" s="25"/>
      <c r="I28" s="10"/>
      <c r="J28" s="25"/>
      <c r="K28" s="227"/>
      <c r="L28" s="48" t="s">
        <v>24</v>
      </c>
      <c r="M28" s="10" t="s">
        <v>24</v>
      </c>
      <c r="N28" s="19" t="s">
        <v>24</v>
      </c>
      <c r="O28" s="798"/>
    </row>
    <row r="29" spans="1:15" x14ac:dyDescent="0.15">
      <c r="A29" s="16">
        <v>17</v>
      </c>
      <c r="B29" s="787" t="s">
        <v>49</v>
      </c>
      <c r="C29" s="788"/>
      <c r="D29" s="19" t="s">
        <v>26</v>
      </c>
      <c r="E29" s="511"/>
      <c r="F29" s="511"/>
      <c r="G29" s="511"/>
      <c r="H29" s="25"/>
      <c r="I29" s="10"/>
      <c r="J29" s="25"/>
      <c r="K29" s="227"/>
      <c r="L29" s="48" t="s">
        <v>24</v>
      </c>
      <c r="M29" s="10" t="s">
        <v>24</v>
      </c>
      <c r="N29" s="19" t="s">
        <v>24</v>
      </c>
      <c r="O29" s="798"/>
    </row>
    <row r="30" spans="1:15" x14ac:dyDescent="0.15">
      <c r="A30" s="16">
        <v>18</v>
      </c>
      <c r="B30" s="787" t="s">
        <v>50</v>
      </c>
      <c r="C30" s="788"/>
      <c r="D30" s="19" t="s">
        <v>26</v>
      </c>
      <c r="E30" s="511"/>
      <c r="F30" s="511"/>
      <c r="G30" s="511"/>
      <c r="H30" s="25"/>
      <c r="I30" s="10"/>
      <c r="J30" s="25"/>
      <c r="K30" s="227"/>
      <c r="L30" s="48" t="s">
        <v>24</v>
      </c>
      <c r="M30" s="10" t="s">
        <v>24</v>
      </c>
      <c r="N30" s="19" t="s">
        <v>24</v>
      </c>
      <c r="O30" s="798"/>
    </row>
    <row r="31" spans="1:15" x14ac:dyDescent="0.15">
      <c r="A31" s="16">
        <v>19</v>
      </c>
      <c r="B31" s="787" t="s">
        <v>51</v>
      </c>
      <c r="C31" s="788"/>
      <c r="D31" s="19" t="s">
        <v>26</v>
      </c>
      <c r="E31" s="511"/>
      <c r="F31" s="511"/>
      <c r="G31" s="511"/>
      <c r="H31" s="25"/>
      <c r="I31" s="10"/>
      <c r="J31" s="25"/>
      <c r="K31" s="227"/>
      <c r="L31" s="48" t="s">
        <v>24</v>
      </c>
      <c r="M31" s="10" t="s">
        <v>24</v>
      </c>
      <c r="N31" s="19" t="s">
        <v>24</v>
      </c>
      <c r="O31" s="798"/>
    </row>
    <row r="32" spans="1:15" x14ac:dyDescent="0.15">
      <c r="A32" s="16">
        <v>20</v>
      </c>
      <c r="B32" s="787" t="s">
        <v>52</v>
      </c>
      <c r="C32" s="788"/>
      <c r="D32" s="19" t="s">
        <v>26</v>
      </c>
      <c r="E32" s="511"/>
      <c r="F32" s="511"/>
      <c r="G32" s="511"/>
      <c r="H32" s="25"/>
      <c r="I32" s="10"/>
      <c r="J32" s="25"/>
      <c r="K32" s="227"/>
      <c r="L32" s="48" t="s">
        <v>24</v>
      </c>
      <c r="M32" s="10" t="s">
        <v>24</v>
      </c>
      <c r="N32" s="19" t="s">
        <v>24</v>
      </c>
      <c r="O32" s="800"/>
    </row>
    <row r="33" spans="1:15" x14ac:dyDescent="0.15">
      <c r="A33" s="16">
        <v>32</v>
      </c>
      <c r="B33" s="787" t="s">
        <v>68</v>
      </c>
      <c r="C33" s="788"/>
      <c r="D33" s="19" t="s">
        <v>26</v>
      </c>
      <c r="E33" s="511"/>
      <c r="F33" s="511"/>
      <c r="G33" s="511"/>
      <c r="H33" s="25"/>
      <c r="I33" s="10"/>
      <c r="J33" s="25"/>
      <c r="K33" s="227"/>
      <c r="L33" s="48" t="s">
        <v>24</v>
      </c>
      <c r="M33" s="10" t="s">
        <v>24</v>
      </c>
      <c r="N33" s="19" t="s">
        <v>24</v>
      </c>
      <c r="O33" s="796" t="s">
        <v>27</v>
      </c>
    </row>
    <row r="34" spans="1:15" x14ac:dyDescent="0.15">
      <c r="A34" s="16">
        <v>33</v>
      </c>
      <c r="B34" s="787" t="s">
        <v>69</v>
      </c>
      <c r="C34" s="788"/>
      <c r="D34" s="19" t="s">
        <v>26</v>
      </c>
      <c r="E34" s="511"/>
      <c r="F34" s="511"/>
      <c r="G34" s="511"/>
      <c r="H34" s="25"/>
      <c r="I34" s="10"/>
      <c r="J34" s="25"/>
      <c r="K34" s="25"/>
      <c r="L34" s="48" t="s">
        <v>24</v>
      </c>
      <c r="M34" s="10" t="s">
        <v>24</v>
      </c>
      <c r="N34" s="19" t="s">
        <v>24</v>
      </c>
      <c r="O34" s="798"/>
    </row>
    <row r="35" spans="1:15" x14ac:dyDescent="0.15">
      <c r="A35" s="16">
        <v>34</v>
      </c>
      <c r="B35" s="787" t="s">
        <v>70</v>
      </c>
      <c r="C35" s="788"/>
      <c r="D35" s="19" t="s">
        <v>26</v>
      </c>
      <c r="E35" s="511"/>
      <c r="F35" s="511"/>
      <c r="G35" s="511"/>
      <c r="H35" s="25">
        <v>0.32</v>
      </c>
      <c r="I35" s="25"/>
      <c r="J35" s="25"/>
      <c r="K35" s="25"/>
      <c r="L35" s="27">
        <v>0.32</v>
      </c>
      <c r="M35" s="25">
        <v>0.32</v>
      </c>
      <c r="N35" s="227">
        <v>0.32</v>
      </c>
      <c r="O35" s="798"/>
    </row>
    <row r="36" spans="1:15" x14ac:dyDescent="0.15">
      <c r="A36" s="16">
        <v>35</v>
      </c>
      <c r="B36" s="787" t="s">
        <v>72</v>
      </c>
      <c r="C36" s="788"/>
      <c r="D36" s="19" t="s">
        <v>26</v>
      </c>
      <c r="E36" s="511"/>
      <c r="F36" s="511"/>
      <c r="G36" s="511"/>
      <c r="H36" s="25"/>
      <c r="I36" s="10"/>
      <c r="J36" s="25"/>
      <c r="K36" s="25"/>
      <c r="L36" s="48" t="s">
        <v>24</v>
      </c>
      <c r="M36" s="10" t="s">
        <v>24</v>
      </c>
      <c r="N36" s="19" t="s">
        <v>24</v>
      </c>
      <c r="O36" s="798"/>
    </row>
    <row r="37" spans="1:15" x14ac:dyDescent="0.15">
      <c r="A37" s="16">
        <v>36</v>
      </c>
      <c r="B37" s="787" t="s">
        <v>74</v>
      </c>
      <c r="C37" s="788"/>
      <c r="D37" s="19" t="s">
        <v>26</v>
      </c>
      <c r="E37" s="511"/>
      <c r="F37" s="511"/>
      <c r="G37" s="511"/>
      <c r="H37" s="25"/>
      <c r="I37" s="10"/>
      <c r="J37" s="25"/>
      <c r="K37" s="227"/>
      <c r="L37" s="48" t="s">
        <v>24</v>
      </c>
      <c r="M37" s="10" t="s">
        <v>24</v>
      </c>
      <c r="N37" s="19" t="s">
        <v>24</v>
      </c>
      <c r="O37" s="798"/>
    </row>
    <row r="38" spans="1:15" x14ac:dyDescent="0.15">
      <c r="A38" s="16">
        <v>37</v>
      </c>
      <c r="B38" s="787" t="s">
        <v>75</v>
      </c>
      <c r="C38" s="788"/>
      <c r="D38" s="19" t="s">
        <v>26</v>
      </c>
      <c r="E38" s="499"/>
      <c r="F38" s="499"/>
      <c r="G38" s="499"/>
      <c r="H38" s="24">
        <v>2.8000000000000001E-2</v>
      </c>
      <c r="I38" s="24"/>
      <c r="J38" s="24"/>
      <c r="K38" s="24"/>
      <c r="L38" s="23">
        <v>2.8000000000000001E-2</v>
      </c>
      <c r="M38" s="24">
        <v>2.8000000000000001E-2</v>
      </c>
      <c r="N38" s="226">
        <v>2.8000000000000001E-2</v>
      </c>
      <c r="O38" s="800"/>
    </row>
    <row r="39" spans="1:15" x14ac:dyDescent="0.15">
      <c r="A39" s="16">
        <v>38</v>
      </c>
      <c r="B39" s="787" t="s">
        <v>76</v>
      </c>
      <c r="C39" s="788"/>
      <c r="D39" s="19" t="s">
        <v>26</v>
      </c>
      <c r="E39" s="510"/>
      <c r="F39" s="510"/>
      <c r="G39" s="510"/>
      <c r="H39" s="11">
        <v>2</v>
      </c>
      <c r="I39" s="11"/>
      <c r="J39" s="11"/>
      <c r="K39" s="11"/>
      <c r="L39" s="12">
        <v>2</v>
      </c>
      <c r="M39" s="11">
        <v>2</v>
      </c>
      <c r="N39" s="224">
        <v>2</v>
      </c>
      <c r="O39" s="796" t="s">
        <v>41</v>
      </c>
    </row>
    <row r="40" spans="1:15" x14ac:dyDescent="0.15">
      <c r="A40" s="16">
        <v>39</v>
      </c>
      <c r="B40" s="787" t="s">
        <v>416</v>
      </c>
      <c r="C40" s="788"/>
      <c r="D40" s="19" t="s">
        <v>26</v>
      </c>
      <c r="E40" s="509"/>
      <c r="F40" s="509"/>
      <c r="G40" s="509"/>
      <c r="H40" s="20">
        <v>28</v>
      </c>
      <c r="I40" s="20"/>
      <c r="J40" s="20"/>
      <c r="K40" s="20"/>
      <c r="L40" s="21">
        <v>28</v>
      </c>
      <c r="M40" s="20">
        <v>28</v>
      </c>
      <c r="N40" s="225">
        <v>28</v>
      </c>
      <c r="O40" s="798"/>
    </row>
    <row r="41" spans="1:15" x14ac:dyDescent="0.15">
      <c r="A41" s="16">
        <v>40</v>
      </c>
      <c r="B41" s="787" t="s">
        <v>78</v>
      </c>
      <c r="C41" s="788"/>
      <c r="D41" s="19" t="s">
        <v>26</v>
      </c>
      <c r="E41" s="509"/>
      <c r="F41" s="509"/>
      <c r="G41" s="509"/>
      <c r="H41" s="20">
        <v>53</v>
      </c>
      <c r="I41" s="20"/>
      <c r="J41" s="20"/>
      <c r="K41" s="20"/>
      <c r="L41" s="21">
        <v>53</v>
      </c>
      <c r="M41" s="20">
        <v>53</v>
      </c>
      <c r="N41" s="225">
        <v>53</v>
      </c>
      <c r="O41" s="800"/>
    </row>
    <row r="42" spans="1:15" x14ac:dyDescent="0.15">
      <c r="A42" s="16">
        <v>41</v>
      </c>
      <c r="B42" s="787" t="s">
        <v>79</v>
      </c>
      <c r="C42" s="788"/>
      <c r="D42" s="19" t="s">
        <v>26</v>
      </c>
      <c r="E42" s="511"/>
      <c r="F42" s="511"/>
      <c r="G42" s="511"/>
      <c r="H42" s="25"/>
      <c r="I42" s="10"/>
      <c r="J42" s="25"/>
      <c r="K42" s="227"/>
      <c r="L42" s="48" t="s">
        <v>24</v>
      </c>
      <c r="M42" s="10" t="s">
        <v>24</v>
      </c>
      <c r="N42" s="19" t="s">
        <v>24</v>
      </c>
      <c r="O42" s="796" t="s">
        <v>46</v>
      </c>
    </row>
    <row r="43" spans="1:15" x14ac:dyDescent="0.15">
      <c r="A43" s="16">
        <v>42</v>
      </c>
      <c r="B43" s="787" t="s">
        <v>80</v>
      </c>
      <c r="C43" s="788"/>
      <c r="D43" s="19" t="s">
        <v>26</v>
      </c>
      <c r="E43" s="511"/>
      <c r="F43" s="511"/>
      <c r="G43" s="511"/>
      <c r="H43" s="25"/>
      <c r="I43" s="10"/>
      <c r="J43" s="25"/>
      <c r="K43" s="227"/>
      <c r="L43" s="48" t="s">
        <v>24</v>
      </c>
      <c r="M43" s="10" t="s">
        <v>24</v>
      </c>
      <c r="N43" s="19" t="s">
        <v>24</v>
      </c>
      <c r="O43" s="798"/>
    </row>
    <row r="44" spans="1:15" x14ac:dyDescent="0.15">
      <c r="A44" s="16">
        <v>43</v>
      </c>
      <c r="B44" s="787" t="s">
        <v>81</v>
      </c>
      <c r="C44" s="788"/>
      <c r="D44" s="19" t="s">
        <v>26</v>
      </c>
      <c r="E44" s="511"/>
      <c r="F44" s="511"/>
      <c r="G44" s="511"/>
      <c r="H44" s="25"/>
      <c r="I44" s="10"/>
      <c r="J44" s="25"/>
      <c r="K44" s="227"/>
      <c r="L44" s="48" t="s">
        <v>24</v>
      </c>
      <c r="M44" s="10" t="s">
        <v>24</v>
      </c>
      <c r="N44" s="19" t="s">
        <v>24</v>
      </c>
      <c r="O44" s="798"/>
    </row>
    <row r="45" spans="1:15" x14ac:dyDescent="0.15">
      <c r="A45" s="16">
        <v>44</v>
      </c>
      <c r="B45" s="787" t="s">
        <v>82</v>
      </c>
      <c r="C45" s="788"/>
      <c r="D45" s="19" t="s">
        <v>26</v>
      </c>
      <c r="E45" s="511"/>
      <c r="F45" s="511"/>
      <c r="G45" s="511"/>
      <c r="H45" s="25"/>
      <c r="I45" s="10"/>
      <c r="J45" s="25"/>
      <c r="K45" s="227"/>
      <c r="L45" s="48" t="s">
        <v>24</v>
      </c>
      <c r="M45" s="10" t="s">
        <v>24</v>
      </c>
      <c r="N45" s="19" t="s">
        <v>24</v>
      </c>
      <c r="O45" s="798"/>
    </row>
    <row r="46" spans="1:15" x14ac:dyDescent="0.15">
      <c r="A46" s="16">
        <v>45</v>
      </c>
      <c r="B46" s="787" t="s">
        <v>85</v>
      </c>
      <c r="C46" s="788"/>
      <c r="D46" s="19" t="s">
        <v>26</v>
      </c>
      <c r="E46" s="511"/>
      <c r="F46" s="511"/>
      <c r="G46" s="511"/>
      <c r="H46" s="25"/>
      <c r="I46" s="10"/>
      <c r="J46" s="25"/>
      <c r="K46" s="227"/>
      <c r="L46" s="48" t="s">
        <v>24</v>
      </c>
      <c r="M46" s="10" t="s">
        <v>24</v>
      </c>
      <c r="N46" s="19" t="s">
        <v>24</v>
      </c>
      <c r="O46" s="800"/>
    </row>
    <row r="47" spans="1:15" x14ac:dyDescent="0.15">
      <c r="A47" s="16">
        <v>46</v>
      </c>
      <c r="B47" s="787" t="s">
        <v>86</v>
      </c>
      <c r="C47" s="788"/>
      <c r="D47" s="19" t="s">
        <v>26</v>
      </c>
      <c r="E47" s="12">
        <v>0.58299999999999996</v>
      </c>
      <c r="F47" s="191">
        <v>0.67</v>
      </c>
      <c r="G47" s="11">
        <v>0.64600000000000002</v>
      </c>
      <c r="H47" s="11">
        <v>0.97</v>
      </c>
      <c r="I47" s="191">
        <v>0.85599999999999998</v>
      </c>
      <c r="J47" s="11">
        <v>0.80200000000000005</v>
      </c>
      <c r="K47" s="11">
        <v>0.85199999999999998</v>
      </c>
      <c r="L47" s="12">
        <v>0.97</v>
      </c>
      <c r="M47" s="11">
        <v>0.58299999999999996</v>
      </c>
      <c r="N47" s="224">
        <v>0.8</v>
      </c>
      <c r="O47" s="796" t="s">
        <v>77</v>
      </c>
    </row>
    <row r="48" spans="1:15" x14ac:dyDescent="0.15">
      <c r="A48" s="16">
        <v>47</v>
      </c>
      <c r="B48" s="787" t="s">
        <v>87</v>
      </c>
      <c r="C48" s="788"/>
      <c r="D48" s="19" t="s">
        <v>23</v>
      </c>
      <c r="E48" s="12">
        <v>6.9</v>
      </c>
      <c r="F48" s="11">
        <v>6.9</v>
      </c>
      <c r="G48" s="11">
        <v>6.8</v>
      </c>
      <c r="H48" s="11">
        <v>6.9</v>
      </c>
      <c r="I48" s="11">
        <v>6.9</v>
      </c>
      <c r="J48" s="11">
        <v>6.7</v>
      </c>
      <c r="K48" s="11">
        <v>6.7</v>
      </c>
      <c r="L48" s="12">
        <v>6.9</v>
      </c>
      <c r="M48" s="11">
        <v>6.7</v>
      </c>
      <c r="N48" s="224">
        <v>6.8</v>
      </c>
      <c r="O48" s="798"/>
    </row>
    <row r="49" spans="1:15" x14ac:dyDescent="0.15">
      <c r="A49" s="16">
        <v>48</v>
      </c>
      <c r="B49" s="787" t="s">
        <v>88</v>
      </c>
      <c r="C49" s="788"/>
      <c r="D49" s="19" t="s">
        <v>23</v>
      </c>
      <c r="E49" s="511"/>
      <c r="F49" s="511"/>
      <c r="G49" s="511"/>
      <c r="H49" s="25"/>
      <c r="I49" s="10"/>
      <c r="J49" s="25"/>
      <c r="K49" s="25"/>
      <c r="L49" s="48" t="s">
        <v>24</v>
      </c>
      <c r="M49" s="10" t="s">
        <v>24</v>
      </c>
      <c r="N49" s="19" t="s">
        <v>24</v>
      </c>
      <c r="O49" s="798"/>
    </row>
    <row r="50" spans="1:15" x14ac:dyDescent="0.15">
      <c r="A50" s="16">
        <v>49</v>
      </c>
      <c r="B50" s="787" t="s">
        <v>89</v>
      </c>
      <c r="C50" s="788"/>
      <c r="D50" s="19" t="s">
        <v>23</v>
      </c>
      <c r="E50" s="511"/>
      <c r="F50" s="511"/>
      <c r="G50" s="511"/>
      <c r="H50" s="25" t="s">
        <v>783</v>
      </c>
      <c r="I50" s="20"/>
      <c r="J50" s="25"/>
      <c r="K50" s="25"/>
      <c r="L50" s="21" t="s">
        <v>24</v>
      </c>
      <c r="M50" s="20" t="s">
        <v>24</v>
      </c>
      <c r="N50" s="225" t="s">
        <v>24</v>
      </c>
      <c r="O50" s="798"/>
    </row>
    <row r="51" spans="1:15" x14ac:dyDescent="0.15">
      <c r="A51" s="16">
        <v>50</v>
      </c>
      <c r="B51" s="787" t="s">
        <v>90</v>
      </c>
      <c r="C51" s="788"/>
      <c r="D51" s="19" t="s">
        <v>91</v>
      </c>
      <c r="E51" s="12">
        <v>3</v>
      </c>
      <c r="F51" s="11">
        <v>2.9</v>
      </c>
      <c r="G51" s="11">
        <v>2.8</v>
      </c>
      <c r="H51" s="11">
        <v>5.8</v>
      </c>
      <c r="I51" s="11">
        <v>6.3</v>
      </c>
      <c r="J51" s="11">
        <v>7.6</v>
      </c>
      <c r="K51" s="11">
        <v>5.4</v>
      </c>
      <c r="L51" s="12">
        <v>7.6</v>
      </c>
      <c r="M51" s="11">
        <v>2.8</v>
      </c>
      <c r="N51" s="224">
        <v>4.8</v>
      </c>
      <c r="O51" s="798"/>
    </row>
    <row r="52" spans="1:15" ht="14.25" thickBot="1" x14ac:dyDescent="0.2">
      <c r="A52" s="16">
        <v>51</v>
      </c>
      <c r="B52" s="847" t="s">
        <v>92</v>
      </c>
      <c r="C52" s="848"/>
      <c r="D52" s="29" t="s">
        <v>91</v>
      </c>
      <c r="E52" s="31">
        <v>12.4</v>
      </c>
      <c r="F52" s="168">
        <v>7.7</v>
      </c>
      <c r="G52" s="168">
        <v>8</v>
      </c>
      <c r="H52" s="168">
        <v>3.2</v>
      </c>
      <c r="I52" s="168">
        <v>2.1</v>
      </c>
      <c r="J52" s="168">
        <v>2.6</v>
      </c>
      <c r="K52" s="168">
        <v>2.5</v>
      </c>
      <c r="L52" s="12">
        <v>12.4</v>
      </c>
      <c r="M52" s="11">
        <v>2.1</v>
      </c>
      <c r="N52" s="224">
        <v>5.5</v>
      </c>
      <c r="O52" s="799"/>
    </row>
    <row r="53" spans="1:15" x14ac:dyDescent="0.15">
      <c r="A53" s="792" t="s">
        <v>93</v>
      </c>
      <c r="B53" s="793"/>
      <c r="C53" s="794"/>
      <c r="D53" s="13" t="s">
        <v>18</v>
      </c>
      <c r="E53" s="493"/>
      <c r="F53" s="514"/>
      <c r="G53" s="514"/>
      <c r="H53" s="366" t="s">
        <v>415</v>
      </c>
      <c r="I53" s="440" t="s">
        <v>422</v>
      </c>
      <c r="J53" s="259"/>
      <c r="K53" s="259"/>
      <c r="L53" s="267"/>
      <c r="M53" s="259"/>
      <c r="N53" s="260"/>
      <c r="O53" s="32"/>
    </row>
    <row r="54" spans="1:15" x14ac:dyDescent="0.15">
      <c r="A54" s="33">
        <v>1</v>
      </c>
      <c r="B54" s="830" t="s">
        <v>124</v>
      </c>
      <c r="C54" s="831"/>
      <c r="D54" s="19" t="s">
        <v>26</v>
      </c>
      <c r="E54" s="511"/>
      <c r="F54" s="511"/>
      <c r="G54" s="511"/>
      <c r="H54" s="11" t="s">
        <v>778</v>
      </c>
      <c r="I54" s="25"/>
      <c r="J54" s="25"/>
      <c r="K54" s="25"/>
      <c r="L54" s="27" t="s">
        <v>1035</v>
      </c>
      <c r="M54" s="25" t="s">
        <v>1035</v>
      </c>
      <c r="N54" s="227" t="s">
        <v>1035</v>
      </c>
      <c r="O54" s="796" t="s">
        <v>77</v>
      </c>
    </row>
    <row r="55" spans="1:15" x14ac:dyDescent="0.15">
      <c r="A55" s="35">
        <v>2</v>
      </c>
      <c r="B55" s="830" t="s">
        <v>97</v>
      </c>
      <c r="C55" s="831"/>
      <c r="D55" s="19" t="s">
        <v>26</v>
      </c>
      <c r="E55" s="510"/>
      <c r="F55" s="510"/>
      <c r="G55" s="510"/>
      <c r="H55" s="11">
        <v>3.6</v>
      </c>
      <c r="I55" s="11"/>
      <c r="J55" s="11"/>
      <c r="K55" s="11"/>
      <c r="L55" s="12">
        <v>3.6</v>
      </c>
      <c r="M55" s="11">
        <v>3.6</v>
      </c>
      <c r="N55" s="224">
        <v>3.6</v>
      </c>
      <c r="O55" s="798"/>
    </row>
    <row r="56" spans="1:15" x14ac:dyDescent="0.15">
      <c r="A56" s="35">
        <v>3</v>
      </c>
      <c r="B56" s="830" t="s">
        <v>98</v>
      </c>
      <c r="C56" s="831"/>
      <c r="D56" s="19" t="s">
        <v>26</v>
      </c>
      <c r="E56" s="510"/>
      <c r="F56" s="510"/>
      <c r="G56" s="510"/>
      <c r="H56" s="11">
        <v>2.1</v>
      </c>
      <c r="I56" s="11"/>
      <c r="J56" s="11"/>
      <c r="K56" s="11"/>
      <c r="L56" s="12">
        <v>2.1</v>
      </c>
      <c r="M56" s="11">
        <v>2.1</v>
      </c>
      <c r="N56" s="224">
        <v>2.1</v>
      </c>
      <c r="O56" s="798"/>
    </row>
    <row r="57" spans="1:15" x14ac:dyDescent="0.15">
      <c r="A57" s="35">
        <v>4</v>
      </c>
      <c r="B57" s="830" t="s">
        <v>105</v>
      </c>
      <c r="C57" s="831"/>
      <c r="D57" s="19" t="s">
        <v>26</v>
      </c>
      <c r="E57" s="12">
        <v>9.5</v>
      </c>
      <c r="F57" s="11">
        <v>8.8000000000000007</v>
      </c>
      <c r="G57" s="11">
        <v>7.5</v>
      </c>
      <c r="H57" s="11">
        <v>6.5</v>
      </c>
      <c r="I57" s="11">
        <v>5.6</v>
      </c>
      <c r="J57" s="11">
        <v>1.8</v>
      </c>
      <c r="K57" s="11">
        <v>1.2</v>
      </c>
      <c r="L57" s="12">
        <v>9.5</v>
      </c>
      <c r="M57" s="11">
        <v>1.2</v>
      </c>
      <c r="N57" s="224">
        <v>5.8</v>
      </c>
      <c r="O57" s="798"/>
    </row>
    <row r="58" spans="1:15" x14ac:dyDescent="0.15">
      <c r="A58" s="35">
        <v>5</v>
      </c>
      <c r="B58" s="830" t="s">
        <v>129</v>
      </c>
      <c r="C58" s="831"/>
      <c r="D58" s="19" t="s">
        <v>130</v>
      </c>
      <c r="E58" s="511"/>
      <c r="F58" s="511"/>
      <c r="G58" s="511"/>
      <c r="H58" s="25"/>
      <c r="I58" s="10"/>
      <c r="J58" s="25"/>
      <c r="K58" s="227"/>
      <c r="L58" s="48" t="s">
        <v>24</v>
      </c>
      <c r="M58" s="10" t="s">
        <v>24</v>
      </c>
      <c r="N58" s="19" t="s">
        <v>24</v>
      </c>
      <c r="O58" s="798"/>
    </row>
    <row r="59" spans="1:15" x14ac:dyDescent="0.15">
      <c r="A59" s="35">
        <v>6</v>
      </c>
      <c r="B59" s="830" t="s">
        <v>131</v>
      </c>
      <c r="C59" s="831"/>
      <c r="D59" s="19" t="s">
        <v>26</v>
      </c>
      <c r="E59" s="509"/>
      <c r="F59" s="509"/>
      <c r="G59" s="509"/>
      <c r="H59" s="20">
        <v>2</v>
      </c>
      <c r="I59" s="20"/>
      <c r="J59" s="20"/>
      <c r="K59" s="20"/>
      <c r="L59" s="21">
        <v>2</v>
      </c>
      <c r="M59" s="20">
        <v>2</v>
      </c>
      <c r="N59" s="225">
        <v>2</v>
      </c>
      <c r="O59" s="798"/>
    </row>
    <row r="60" spans="1:15" x14ac:dyDescent="0.15">
      <c r="A60" s="35">
        <v>7</v>
      </c>
      <c r="B60" s="830" t="s">
        <v>132</v>
      </c>
      <c r="C60" s="831"/>
      <c r="D60" s="19" t="s">
        <v>26</v>
      </c>
      <c r="E60" s="511"/>
      <c r="F60" s="511"/>
      <c r="G60" s="511"/>
      <c r="H60" s="25"/>
      <c r="I60" s="10"/>
      <c r="J60" s="25"/>
      <c r="K60" s="227"/>
      <c r="L60" s="48" t="s">
        <v>24</v>
      </c>
      <c r="M60" s="10" t="s">
        <v>24</v>
      </c>
      <c r="N60" s="19" t="s">
        <v>24</v>
      </c>
      <c r="O60" s="798"/>
    </row>
    <row r="61" spans="1:15" x14ac:dyDescent="0.15">
      <c r="A61" s="35">
        <v>8</v>
      </c>
      <c r="B61" s="830" t="s">
        <v>94</v>
      </c>
      <c r="C61" s="831"/>
      <c r="D61" s="19" t="s">
        <v>26</v>
      </c>
      <c r="E61" s="27">
        <v>0.61</v>
      </c>
      <c r="F61" s="25">
        <v>0.59</v>
      </c>
      <c r="G61" s="25">
        <v>0.56000000000000005</v>
      </c>
      <c r="H61" s="25">
        <v>0.42</v>
      </c>
      <c r="I61" s="25">
        <v>0.42</v>
      </c>
      <c r="J61" s="25">
        <v>0.49</v>
      </c>
      <c r="K61" s="25">
        <v>0.28999999999999998</v>
      </c>
      <c r="L61" s="27">
        <v>0.61</v>
      </c>
      <c r="M61" s="25">
        <v>0.28999999999999998</v>
      </c>
      <c r="N61" s="227">
        <v>0.48</v>
      </c>
      <c r="O61" s="798"/>
    </row>
    <row r="62" spans="1:15" x14ac:dyDescent="0.15">
      <c r="A62" s="33">
        <v>9</v>
      </c>
      <c r="B62" s="830" t="s">
        <v>95</v>
      </c>
      <c r="C62" s="831"/>
      <c r="D62" s="19" t="s">
        <v>26</v>
      </c>
      <c r="E62" s="23">
        <v>2.1999999999999999E-2</v>
      </c>
      <c r="F62" s="24">
        <v>2.5000000000000001E-2</v>
      </c>
      <c r="G62" s="24">
        <v>2.1000000000000001E-2</v>
      </c>
      <c r="H62" s="24">
        <v>1.0999999999999999E-2</v>
      </c>
      <c r="I62" s="25" t="s">
        <v>810</v>
      </c>
      <c r="J62" s="24">
        <v>1.9E-2</v>
      </c>
      <c r="K62" s="24">
        <v>8.0000000000000002E-3</v>
      </c>
      <c r="L62" s="23">
        <v>2.5000000000000001E-2</v>
      </c>
      <c r="M62" s="24" t="s">
        <v>84</v>
      </c>
      <c r="N62" s="226">
        <v>1.4999999999999999E-2</v>
      </c>
      <c r="O62" s="798"/>
    </row>
    <row r="63" spans="1:15" x14ac:dyDescent="0.15">
      <c r="A63" s="33">
        <v>10</v>
      </c>
      <c r="B63" s="830" t="s">
        <v>134</v>
      </c>
      <c r="C63" s="831"/>
      <c r="D63" s="19" t="s">
        <v>26</v>
      </c>
      <c r="E63" s="499"/>
      <c r="F63" s="499"/>
      <c r="G63" s="499"/>
      <c r="H63" s="24"/>
      <c r="I63" s="24"/>
      <c r="J63" s="24"/>
      <c r="K63" s="24"/>
      <c r="L63" s="23" t="s">
        <v>24</v>
      </c>
      <c r="M63" s="24" t="s">
        <v>24</v>
      </c>
      <c r="N63" s="226" t="s">
        <v>24</v>
      </c>
      <c r="O63" s="798"/>
    </row>
    <row r="64" spans="1:15" x14ac:dyDescent="0.15">
      <c r="A64" s="35">
        <v>11</v>
      </c>
      <c r="B64" s="830" t="s">
        <v>549</v>
      </c>
      <c r="C64" s="831"/>
      <c r="D64" s="34" t="s">
        <v>551</v>
      </c>
      <c r="E64" s="509"/>
      <c r="F64" s="509"/>
      <c r="G64" s="509"/>
      <c r="H64" s="20" t="s">
        <v>784</v>
      </c>
      <c r="I64" s="20"/>
      <c r="J64" s="20"/>
      <c r="K64" s="20"/>
      <c r="L64" s="21" t="s">
        <v>604</v>
      </c>
      <c r="M64" s="20" t="s">
        <v>604</v>
      </c>
      <c r="N64" s="225" t="s">
        <v>604</v>
      </c>
      <c r="O64" s="798"/>
    </row>
    <row r="65" spans="1:15" x14ac:dyDescent="0.15">
      <c r="A65" s="35">
        <v>12</v>
      </c>
      <c r="B65" s="830" t="s">
        <v>101</v>
      </c>
      <c r="C65" s="831"/>
      <c r="D65" s="19" t="s">
        <v>135</v>
      </c>
      <c r="E65" s="509"/>
      <c r="F65" s="509"/>
      <c r="G65" s="509"/>
      <c r="H65" s="20"/>
      <c r="I65" s="20"/>
      <c r="J65" s="20"/>
      <c r="K65" s="20"/>
      <c r="L65" s="21" t="s">
        <v>24</v>
      </c>
      <c r="M65" s="20" t="s">
        <v>24</v>
      </c>
      <c r="N65" s="225" t="s">
        <v>24</v>
      </c>
      <c r="O65" s="798"/>
    </row>
    <row r="66" spans="1:15" x14ac:dyDescent="0.15">
      <c r="A66" s="35">
        <v>13</v>
      </c>
      <c r="B66" s="830" t="s">
        <v>100</v>
      </c>
      <c r="C66" s="831"/>
      <c r="D66" s="19" t="s">
        <v>96</v>
      </c>
      <c r="E66" s="509"/>
      <c r="F66" s="509"/>
      <c r="G66" s="509"/>
      <c r="H66" s="20">
        <v>21</v>
      </c>
      <c r="I66" s="20"/>
      <c r="J66" s="20"/>
      <c r="K66" s="20"/>
      <c r="L66" s="21">
        <v>21</v>
      </c>
      <c r="M66" s="20">
        <v>21</v>
      </c>
      <c r="N66" s="225">
        <v>21</v>
      </c>
      <c r="O66" s="798"/>
    </row>
    <row r="67" spans="1:15" x14ac:dyDescent="0.15">
      <c r="A67" s="33">
        <v>14</v>
      </c>
      <c r="B67" s="830" t="s">
        <v>136</v>
      </c>
      <c r="C67" s="831"/>
      <c r="D67" s="34" t="s">
        <v>137</v>
      </c>
      <c r="E67" s="510"/>
      <c r="F67" s="510"/>
      <c r="G67" s="510"/>
      <c r="H67" s="11"/>
      <c r="I67" s="192"/>
      <c r="J67" s="11"/>
      <c r="K67" s="11"/>
      <c r="L67" s="12" t="s">
        <v>24</v>
      </c>
      <c r="M67" s="11" t="s">
        <v>24</v>
      </c>
      <c r="N67" s="224" t="s">
        <v>24</v>
      </c>
      <c r="O67" s="798"/>
    </row>
    <row r="68" spans="1:15" x14ac:dyDescent="0.15">
      <c r="A68" s="35">
        <v>15</v>
      </c>
      <c r="B68" s="830" t="s">
        <v>138</v>
      </c>
      <c r="C68" s="831"/>
      <c r="D68" s="19" t="s">
        <v>23</v>
      </c>
      <c r="E68" s="368" t="s">
        <v>644</v>
      </c>
      <c r="F68" s="2">
        <v>1</v>
      </c>
      <c r="G68" s="368" t="s">
        <v>737</v>
      </c>
      <c r="H68" s="10">
        <v>1</v>
      </c>
      <c r="I68" s="2">
        <v>2</v>
      </c>
      <c r="J68" s="10">
        <v>1</v>
      </c>
      <c r="K68" s="10">
        <v>1</v>
      </c>
      <c r="L68" s="21">
        <v>2</v>
      </c>
      <c r="M68" s="20" t="s">
        <v>604</v>
      </c>
      <c r="N68" s="225">
        <v>1</v>
      </c>
      <c r="O68" s="798"/>
    </row>
    <row r="69" spans="1:15" x14ac:dyDescent="0.15">
      <c r="A69" s="35">
        <v>16</v>
      </c>
      <c r="B69" s="830" t="s">
        <v>139</v>
      </c>
      <c r="C69" s="831"/>
      <c r="D69" s="19" t="s">
        <v>140</v>
      </c>
      <c r="E69" s="509"/>
      <c r="F69" s="509"/>
      <c r="G69" s="509"/>
      <c r="H69" s="20">
        <v>65</v>
      </c>
      <c r="I69" s="20"/>
      <c r="J69" s="20"/>
      <c r="K69" s="20"/>
      <c r="L69" s="21">
        <v>65</v>
      </c>
      <c r="M69" s="20">
        <v>65</v>
      </c>
      <c r="N69" s="225">
        <v>65</v>
      </c>
      <c r="O69" s="798"/>
    </row>
    <row r="70" spans="1:15" x14ac:dyDescent="0.15">
      <c r="A70" s="35">
        <v>17</v>
      </c>
      <c r="B70" s="830" t="s">
        <v>141</v>
      </c>
      <c r="C70" s="831"/>
      <c r="D70" s="19" t="s">
        <v>96</v>
      </c>
      <c r="E70" s="48" t="s">
        <v>645</v>
      </c>
      <c r="F70" s="10" t="s">
        <v>692</v>
      </c>
      <c r="G70" s="10" t="s">
        <v>740</v>
      </c>
      <c r="H70" s="10" t="s">
        <v>779</v>
      </c>
      <c r="I70" s="10" t="s">
        <v>812</v>
      </c>
      <c r="J70" s="10" t="s">
        <v>832</v>
      </c>
      <c r="K70" s="10" t="s">
        <v>876</v>
      </c>
      <c r="L70" s="23" t="s">
        <v>142</v>
      </c>
      <c r="M70" s="24" t="s">
        <v>142</v>
      </c>
      <c r="N70" s="226" t="s">
        <v>142</v>
      </c>
      <c r="O70" s="798"/>
    </row>
    <row r="71" spans="1:15" x14ac:dyDescent="0.15">
      <c r="A71" s="161">
        <v>18</v>
      </c>
      <c r="B71" s="980" t="s">
        <v>104</v>
      </c>
      <c r="C71" s="981"/>
      <c r="D71" s="29" t="s">
        <v>96</v>
      </c>
      <c r="E71" s="520"/>
      <c r="F71" s="520"/>
      <c r="G71" s="520"/>
      <c r="H71" s="162">
        <v>0.02</v>
      </c>
      <c r="I71" s="10"/>
      <c r="J71" s="162"/>
      <c r="K71" s="162"/>
      <c r="L71" s="27">
        <v>0.02</v>
      </c>
      <c r="M71" s="25">
        <v>0.02</v>
      </c>
      <c r="N71" s="227">
        <v>0.02</v>
      </c>
      <c r="O71" s="798"/>
    </row>
    <row r="72" spans="1:15" ht="14.25" thickBot="1" x14ac:dyDescent="0.2">
      <c r="A72" s="38">
        <v>19</v>
      </c>
      <c r="B72" s="17" t="s">
        <v>404</v>
      </c>
      <c r="C72" s="18"/>
      <c r="D72" s="41" t="s">
        <v>96</v>
      </c>
      <c r="E72" s="513"/>
      <c r="F72" s="513"/>
      <c r="G72" s="513"/>
      <c r="H72" s="168">
        <v>3.3</v>
      </c>
      <c r="I72" s="168"/>
      <c r="J72" s="168"/>
      <c r="K72" s="168"/>
      <c r="L72" s="31">
        <v>3.3</v>
      </c>
      <c r="M72" s="168">
        <v>3.3</v>
      </c>
      <c r="N72" s="229">
        <v>3.3</v>
      </c>
      <c r="O72" s="799"/>
    </row>
    <row r="73" spans="1:15" ht="14.25" thickBot="1" x14ac:dyDescent="0.2">
      <c r="A73" s="841" t="s">
        <v>106</v>
      </c>
      <c r="B73" s="842"/>
      <c r="C73" s="842"/>
      <c r="D73" s="843"/>
      <c r="E73" s="67" t="s">
        <v>637</v>
      </c>
      <c r="F73" s="169" t="s">
        <v>683</v>
      </c>
      <c r="G73" s="169" t="s">
        <v>732</v>
      </c>
      <c r="H73" s="169" t="s">
        <v>781</v>
      </c>
      <c r="I73" s="169" t="s">
        <v>806</v>
      </c>
      <c r="J73" s="169" t="s">
        <v>830</v>
      </c>
      <c r="K73" s="236" t="s">
        <v>875</v>
      </c>
      <c r="L73" s="43"/>
      <c r="M73" s="44"/>
      <c r="N73" s="44"/>
    </row>
    <row r="74" spans="1:15" x14ac:dyDescent="0.15">
      <c r="A74" s="2"/>
      <c r="B74" s="45" t="s">
        <v>107</v>
      </c>
      <c r="C74" s="46"/>
      <c r="D74" s="46"/>
      <c r="E74" s="46"/>
      <c r="F74" s="46"/>
      <c r="G74" s="46"/>
      <c r="H74" s="46"/>
      <c r="I74" s="2"/>
      <c r="J74" s="2"/>
      <c r="K74" s="2"/>
      <c r="L74" s="2"/>
      <c r="M74" s="2"/>
      <c r="N74" s="2"/>
      <c r="O74" s="46"/>
    </row>
    <row r="75" spans="1:15" x14ac:dyDescent="0.15">
      <c r="L75" s="2"/>
      <c r="M75" s="2"/>
      <c r="N75" s="2"/>
    </row>
  </sheetData>
  <mergeCells count="84">
    <mergeCell ref="O26:O32"/>
    <mergeCell ref="B48:C48"/>
    <mergeCell ref="O42:O46"/>
    <mergeCell ref="O47:O52"/>
    <mergeCell ref="B37:C37"/>
    <mergeCell ref="B38:C38"/>
    <mergeCell ref="B43:C43"/>
    <mergeCell ref="B42:C42"/>
    <mergeCell ref="B39:C39"/>
    <mergeCell ref="B33:C33"/>
    <mergeCell ref="B34:C34"/>
    <mergeCell ref="B32:C32"/>
    <mergeCell ref="B35:C35"/>
    <mergeCell ref="O33:O38"/>
    <mergeCell ref="O39:O41"/>
    <mergeCell ref="N6:N9"/>
    <mergeCell ref="O6:O11"/>
    <mergeCell ref="O13:O14"/>
    <mergeCell ref="O15:O20"/>
    <mergeCell ref="O21:O25"/>
    <mergeCell ref="B20:C20"/>
    <mergeCell ref="M6:M9"/>
    <mergeCell ref="L6:L9"/>
    <mergeCell ref="C10:D10"/>
    <mergeCell ref="C11:D11"/>
    <mergeCell ref="B17:C17"/>
    <mergeCell ref="A73:D73"/>
    <mergeCell ref="B52:C52"/>
    <mergeCell ref="A53:C53"/>
    <mergeCell ref="B40:C40"/>
    <mergeCell ref="B44:C44"/>
    <mergeCell ref="B45:C45"/>
    <mergeCell ref="B46:C46"/>
    <mergeCell ref="B47:C47"/>
    <mergeCell ref="B49:C49"/>
    <mergeCell ref="B50:C50"/>
    <mergeCell ref="B41:C41"/>
    <mergeCell ref="B58:C58"/>
    <mergeCell ref="B61:C61"/>
    <mergeCell ref="B62:C62"/>
    <mergeCell ref="B63:C63"/>
    <mergeCell ref="B64:C64"/>
    <mergeCell ref="F3:J3"/>
    <mergeCell ref="A4:B4"/>
    <mergeCell ref="F4:J4"/>
    <mergeCell ref="A6:B11"/>
    <mergeCell ref="C6:D6"/>
    <mergeCell ref="C7:D7"/>
    <mergeCell ref="C8:D8"/>
    <mergeCell ref="C9:D9"/>
    <mergeCell ref="B21:C21"/>
    <mergeCell ref="B22:C22"/>
    <mergeCell ref="B31:C31"/>
    <mergeCell ref="A12:C12"/>
    <mergeCell ref="B13:C13"/>
    <mergeCell ref="B14:C14"/>
    <mergeCell ref="B15:C15"/>
    <mergeCell ref="B16:C16"/>
    <mergeCell ref="B28:C28"/>
    <mergeCell ref="B29:C29"/>
    <mergeCell ref="B30:C30"/>
    <mergeCell ref="B23:C23"/>
    <mergeCell ref="B24:C24"/>
    <mergeCell ref="B27:C27"/>
    <mergeCell ref="B18:C18"/>
    <mergeCell ref="B19:C19"/>
    <mergeCell ref="B25:C25"/>
    <mergeCell ref="B36:C36"/>
    <mergeCell ref="B26:C26"/>
    <mergeCell ref="B51:C51"/>
    <mergeCell ref="B54:C54"/>
    <mergeCell ref="B59:C59"/>
    <mergeCell ref="B60:C60"/>
    <mergeCell ref="B55:C55"/>
    <mergeCell ref="B56:C56"/>
    <mergeCell ref="O54:O72"/>
    <mergeCell ref="B67:C67"/>
    <mergeCell ref="B68:C68"/>
    <mergeCell ref="B69:C69"/>
    <mergeCell ref="B70:C70"/>
    <mergeCell ref="B71:C71"/>
    <mergeCell ref="B65:C65"/>
    <mergeCell ref="B66:C66"/>
    <mergeCell ref="B57:C57"/>
  </mergeCells>
  <phoneticPr fontId="2"/>
  <conditionalFormatting sqref="E57:N57">
    <cfRule type="expression" dxfId="9" priority="2">
      <formula>E57&gt;=10</formula>
    </cfRule>
  </conditionalFormatting>
  <pageMargins left="0.78740157480314965" right="0.78740157480314965" top="0.39370078740157483" bottom="0.19685039370078741" header="0" footer="0"/>
  <pageSetup paperSize="9" scale="59" orientation="landscape" r:id="rId1"/>
  <headerFooter alignWithMargins="0"/>
  <rowBreaks count="1" manualBreakCount="1">
    <brk id="69" max="16383" man="1"/>
  </rowBreaks>
  <colBreaks count="1" manualBreakCount="1">
    <brk id="1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T80"/>
  <sheetViews>
    <sheetView zoomScale="90" zoomScaleNormal="90" workbookViewId="0">
      <pane xSplit="4" ySplit="8" topLeftCell="H9" activePane="bottomRight" state="frozen"/>
      <selection activeCell="N48" sqref="N48"/>
      <selection pane="topRight" activeCell="N48" sqref="N48"/>
      <selection pane="bottomLeft" activeCell="N48" sqref="N48"/>
      <selection pane="bottomRight" activeCell="V1" sqref="V1:AA1048576"/>
    </sheetView>
  </sheetViews>
  <sheetFormatPr defaultRowHeight="13.5" x14ac:dyDescent="0.15"/>
  <cols>
    <col min="1" max="1" width="3.125" style="1" customWidth="1"/>
    <col min="2" max="2" width="8.875" style="1" customWidth="1"/>
    <col min="3" max="3" width="15.5" style="1" customWidth="1"/>
    <col min="4" max="4" width="12.125" style="1" customWidth="1"/>
    <col min="5" max="19" width="9.375" style="1" customWidth="1"/>
    <col min="20" max="20" width="13.5" style="2" customWidth="1"/>
  </cols>
  <sheetData>
    <row r="1" spans="1:20" ht="14.25" x14ac:dyDescent="0.15">
      <c r="B1" s="85" t="str">
        <f>'1 羽黒川'!$B$1</f>
        <v>　　　　　　　　　　　　定　期　水　質　検　査　結　果（令和５年度）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6"/>
      <c r="O1" s="86"/>
    </row>
    <row r="2" spans="1:20" ht="14.25" thickBot="1" x14ac:dyDescent="0.2">
      <c r="B2" s="3" t="s">
        <v>0</v>
      </c>
    </row>
    <row r="3" spans="1:20" ht="14.25" thickBot="1" x14ac:dyDescent="0.2">
      <c r="A3" s="2"/>
      <c r="B3" s="4"/>
      <c r="C3" s="47"/>
      <c r="D3" s="2"/>
      <c r="E3" s="6" t="s">
        <v>1</v>
      </c>
      <c r="F3" s="813" t="s">
        <v>2</v>
      </c>
      <c r="G3" s="813"/>
      <c r="H3" s="813"/>
      <c r="I3" s="813"/>
      <c r="J3" s="814"/>
      <c r="K3" s="2"/>
      <c r="L3" s="2"/>
      <c r="M3" s="2"/>
      <c r="N3" s="2"/>
      <c r="O3" s="2"/>
      <c r="P3" s="2"/>
      <c r="Q3" s="2"/>
      <c r="R3" s="2"/>
      <c r="S3" s="2"/>
    </row>
    <row r="4" spans="1:20" ht="15" thickBot="1" x14ac:dyDescent="0.2">
      <c r="A4" s="815" t="s">
        <v>3</v>
      </c>
      <c r="B4" s="813"/>
      <c r="C4" s="394" t="s">
        <v>167</v>
      </c>
      <c r="D4" s="2"/>
      <c r="E4" s="7">
        <v>16</v>
      </c>
      <c r="F4" s="817" t="s">
        <v>429</v>
      </c>
      <c r="G4" s="817"/>
      <c r="H4" s="817"/>
      <c r="I4" s="817"/>
      <c r="J4" s="818"/>
      <c r="K4" s="2"/>
      <c r="L4" s="2"/>
      <c r="M4" s="2"/>
      <c r="N4" s="2"/>
      <c r="O4" s="2"/>
      <c r="P4" s="2"/>
      <c r="Q4" s="2"/>
      <c r="R4" s="2"/>
      <c r="S4" s="2"/>
    </row>
    <row r="5" spans="1:20" ht="14.2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0" ht="13.5" customHeight="1" x14ac:dyDescent="0.15">
      <c r="A6" s="819" t="s">
        <v>161</v>
      </c>
      <c r="B6" s="820"/>
      <c r="C6" s="823" t="s">
        <v>7</v>
      </c>
      <c r="D6" s="824"/>
      <c r="E6" s="52">
        <v>45028</v>
      </c>
      <c r="F6" s="8">
        <v>45056</v>
      </c>
      <c r="G6" s="8">
        <v>45084</v>
      </c>
      <c r="H6" s="8">
        <v>45112</v>
      </c>
      <c r="I6" s="8">
        <v>45140</v>
      </c>
      <c r="J6" s="8">
        <v>45175</v>
      </c>
      <c r="K6" s="8">
        <v>45203</v>
      </c>
      <c r="L6" s="8">
        <v>45238</v>
      </c>
      <c r="M6" s="210">
        <v>45266</v>
      </c>
      <c r="N6" s="210">
        <v>45301</v>
      </c>
      <c r="O6" s="210">
        <v>45329</v>
      </c>
      <c r="P6" s="210">
        <v>45357</v>
      </c>
      <c r="Q6" s="825" t="s">
        <v>8</v>
      </c>
      <c r="R6" s="805" t="s">
        <v>9</v>
      </c>
      <c r="S6" s="808" t="s">
        <v>10</v>
      </c>
      <c r="T6" s="811" t="s">
        <v>11</v>
      </c>
    </row>
    <row r="7" spans="1:20" ht="13.5" customHeight="1" x14ac:dyDescent="0.15">
      <c r="A7" s="821"/>
      <c r="B7" s="822"/>
      <c r="C7" s="828" t="s">
        <v>12</v>
      </c>
      <c r="D7" s="829"/>
      <c r="E7" s="53">
        <v>0.44444444444444442</v>
      </c>
      <c r="F7" s="9">
        <v>0.41111111111111115</v>
      </c>
      <c r="G7" s="9">
        <v>0.59375</v>
      </c>
      <c r="H7" s="9">
        <v>0.41111111111111115</v>
      </c>
      <c r="I7" s="9">
        <v>0.40972222222222227</v>
      </c>
      <c r="J7" s="9">
        <v>0.39930555555555558</v>
      </c>
      <c r="K7" s="9">
        <v>0.43194444444444446</v>
      </c>
      <c r="L7" s="9">
        <v>0.40416666666666662</v>
      </c>
      <c r="M7" s="212">
        <v>0.44791666666666669</v>
      </c>
      <c r="N7" s="212">
        <v>0.46527777777777773</v>
      </c>
      <c r="O7" s="212">
        <v>0.43263888888888885</v>
      </c>
      <c r="P7" s="212">
        <v>0.43402777777777773</v>
      </c>
      <c r="Q7" s="833"/>
      <c r="R7" s="835"/>
      <c r="S7" s="837"/>
      <c r="T7" s="812"/>
    </row>
    <row r="8" spans="1:20" ht="13.5" customHeight="1" x14ac:dyDescent="0.15">
      <c r="A8" s="821"/>
      <c r="B8" s="822"/>
      <c r="C8" s="828" t="s">
        <v>13</v>
      </c>
      <c r="D8" s="829"/>
      <c r="E8" s="53" t="s">
        <v>581</v>
      </c>
      <c r="F8" s="9" t="s">
        <v>634</v>
      </c>
      <c r="G8" s="9" t="s">
        <v>684</v>
      </c>
      <c r="H8" s="9" t="s">
        <v>730</v>
      </c>
      <c r="I8" s="10" t="s">
        <v>788</v>
      </c>
      <c r="J8" s="9" t="s">
        <v>803</v>
      </c>
      <c r="K8" s="9" t="s">
        <v>826</v>
      </c>
      <c r="L8" s="9" t="s">
        <v>871</v>
      </c>
      <c r="M8" s="212" t="s">
        <v>890</v>
      </c>
      <c r="N8" s="212" t="s">
        <v>903</v>
      </c>
      <c r="O8" s="212" t="s">
        <v>927</v>
      </c>
      <c r="P8" s="212" t="s">
        <v>942</v>
      </c>
      <c r="Q8" s="833"/>
      <c r="R8" s="835"/>
      <c r="S8" s="837"/>
      <c r="T8" s="812"/>
    </row>
    <row r="9" spans="1:20" ht="13.5" customHeight="1" x14ac:dyDescent="0.15">
      <c r="A9" s="821"/>
      <c r="B9" s="822"/>
      <c r="C9" s="828" t="s">
        <v>14</v>
      </c>
      <c r="D9" s="829"/>
      <c r="E9" s="48" t="s">
        <v>598</v>
      </c>
      <c r="F9" s="10" t="s">
        <v>634</v>
      </c>
      <c r="G9" s="10" t="s">
        <v>684</v>
      </c>
      <c r="H9" s="10" t="s">
        <v>731</v>
      </c>
      <c r="I9" s="10" t="s">
        <v>789</v>
      </c>
      <c r="J9" s="9" t="s">
        <v>803</v>
      </c>
      <c r="K9" s="10" t="s">
        <v>827</v>
      </c>
      <c r="L9" s="9" t="s">
        <v>872</v>
      </c>
      <c r="M9" s="212" t="s">
        <v>890</v>
      </c>
      <c r="N9" s="212" t="s">
        <v>912</v>
      </c>
      <c r="O9" s="212" t="s">
        <v>927</v>
      </c>
      <c r="P9" s="213" t="s">
        <v>943</v>
      </c>
      <c r="Q9" s="834"/>
      <c r="R9" s="836"/>
      <c r="S9" s="838"/>
      <c r="T9" s="812"/>
    </row>
    <row r="10" spans="1:20" ht="13.5" customHeight="1" x14ac:dyDescent="0.15">
      <c r="A10" s="821"/>
      <c r="B10" s="822"/>
      <c r="C10" s="828" t="s">
        <v>15</v>
      </c>
      <c r="D10" s="829"/>
      <c r="E10" s="12">
        <v>10</v>
      </c>
      <c r="F10" s="11">
        <v>16.5</v>
      </c>
      <c r="G10" s="11">
        <v>26</v>
      </c>
      <c r="H10" s="11">
        <v>28.5</v>
      </c>
      <c r="I10" s="11">
        <v>31</v>
      </c>
      <c r="J10" s="11">
        <v>32</v>
      </c>
      <c r="K10" s="11">
        <v>18</v>
      </c>
      <c r="L10" s="11">
        <v>14</v>
      </c>
      <c r="M10" s="214">
        <v>6.2</v>
      </c>
      <c r="N10" s="214">
        <v>1.5</v>
      </c>
      <c r="O10" s="214">
        <v>-2</v>
      </c>
      <c r="P10" s="214">
        <v>0.7</v>
      </c>
      <c r="Q10" s="12">
        <f>MAXA(E10:P10)</f>
        <v>32</v>
      </c>
      <c r="R10" s="214">
        <f>MINA(E10:P10)</f>
        <v>-2</v>
      </c>
      <c r="S10" s="224">
        <f>AVERAGEA(E10:P10)</f>
        <v>15.199999999999998</v>
      </c>
      <c r="T10" s="812"/>
    </row>
    <row r="11" spans="1:20" ht="13.5" customHeight="1" thickBot="1" x14ac:dyDescent="0.2">
      <c r="A11" s="821"/>
      <c r="B11" s="822"/>
      <c r="C11" s="828" t="s">
        <v>16</v>
      </c>
      <c r="D11" s="829"/>
      <c r="E11" s="12">
        <v>7.1</v>
      </c>
      <c r="F11" s="11">
        <v>9.9</v>
      </c>
      <c r="G11" s="11">
        <v>15.6</v>
      </c>
      <c r="H11" s="11">
        <v>17.2</v>
      </c>
      <c r="I11" s="11">
        <v>22.5</v>
      </c>
      <c r="J11" s="11">
        <v>21.3</v>
      </c>
      <c r="K11" s="11">
        <v>18</v>
      </c>
      <c r="L11" s="11">
        <v>13</v>
      </c>
      <c r="M11" s="214">
        <v>7</v>
      </c>
      <c r="N11" s="214">
        <v>4.9000000000000004</v>
      </c>
      <c r="O11" s="214">
        <v>3.8</v>
      </c>
      <c r="P11" s="262">
        <v>4.0999999999999996</v>
      </c>
      <c r="Q11" s="12">
        <f>MAXA(E11:P11)</f>
        <v>22.5</v>
      </c>
      <c r="R11" s="214">
        <f>MINA(E11:P11)</f>
        <v>3.8</v>
      </c>
      <c r="S11" s="224">
        <f>AVERAGEA(E11:P11)</f>
        <v>12.033333333333333</v>
      </c>
      <c r="T11" s="832"/>
    </row>
    <row r="12" spans="1:20" ht="13.5" customHeight="1" x14ac:dyDescent="0.15">
      <c r="A12" s="792" t="s">
        <v>17</v>
      </c>
      <c r="B12" s="793"/>
      <c r="C12" s="793"/>
      <c r="D12" s="13" t="s">
        <v>18</v>
      </c>
      <c r="E12" s="498"/>
      <c r="F12" s="160"/>
      <c r="G12" s="160"/>
      <c r="H12" s="160"/>
      <c r="I12" s="259"/>
      <c r="J12" s="396" t="s">
        <v>421</v>
      </c>
      <c r="K12" s="396" t="s">
        <v>422</v>
      </c>
      <c r="L12" s="160"/>
      <c r="M12" s="160"/>
      <c r="N12" s="160"/>
      <c r="O12" s="160"/>
      <c r="P12" s="343"/>
      <c r="Q12" s="267"/>
      <c r="R12" s="259"/>
      <c r="S12" s="260"/>
      <c r="T12" s="15"/>
    </row>
    <row r="13" spans="1:20" ht="13.5" customHeight="1" x14ac:dyDescent="0.15">
      <c r="A13" s="16">
        <v>1</v>
      </c>
      <c r="B13" s="787" t="s">
        <v>19</v>
      </c>
      <c r="C13" s="788"/>
      <c r="D13" s="19" t="s">
        <v>20</v>
      </c>
      <c r="E13" s="21">
        <v>7</v>
      </c>
      <c r="F13" s="20">
        <v>3</v>
      </c>
      <c r="G13" s="216">
        <v>3</v>
      </c>
      <c r="H13" s="20">
        <v>28</v>
      </c>
      <c r="I13" s="20">
        <v>130</v>
      </c>
      <c r="J13" s="20">
        <v>40</v>
      </c>
      <c r="K13" s="20">
        <v>18</v>
      </c>
      <c r="L13" s="20">
        <v>28</v>
      </c>
      <c r="M13" s="216">
        <v>7</v>
      </c>
      <c r="N13" s="216">
        <v>7</v>
      </c>
      <c r="O13" s="216">
        <v>1</v>
      </c>
      <c r="P13" s="216">
        <v>6</v>
      </c>
      <c r="Q13" s="21">
        <v>130</v>
      </c>
      <c r="R13" s="20">
        <v>1</v>
      </c>
      <c r="S13" s="225">
        <v>23</v>
      </c>
      <c r="T13" s="796" t="s">
        <v>21</v>
      </c>
    </row>
    <row r="14" spans="1:20" ht="13.5" customHeight="1" x14ac:dyDescent="0.15">
      <c r="A14" s="16">
        <v>2</v>
      </c>
      <c r="B14" s="787" t="s">
        <v>22</v>
      </c>
      <c r="C14" s="788"/>
      <c r="D14" s="22" t="s">
        <v>23</v>
      </c>
      <c r="E14" s="48" t="s">
        <v>580</v>
      </c>
      <c r="F14" s="10" t="s">
        <v>635</v>
      </c>
      <c r="G14" s="213" t="s">
        <v>686</v>
      </c>
      <c r="H14" s="10" t="s">
        <v>733</v>
      </c>
      <c r="I14" s="10" t="s">
        <v>795</v>
      </c>
      <c r="J14" s="10" t="s">
        <v>580</v>
      </c>
      <c r="K14" s="10" t="s">
        <v>580</v>
      </c>
      <c r="L14" s="10" t="s">
        <v>580</v>
      </c>
      <c r="M14" s="10" t="s">
        <v>891</v>
      </c>
      <c r="N14" s="10" t="s">
        <v>580</v>
      </c>
      <c r="O14" s="213" t="s">
        <v>928</v>
      </c>
      <c r="P14" s="213" t="s">
        <v>944</v>
      </c>
      <c r="Q14" s="21" t="s">
        <v>24</v>
      </c>
      <c r="R14" s="20" t="s">
        <v>24</v>
      </c>
      <c r="S14" s="225" t="s">
        <v>24</v>
      </c>
      <c r="T14" s="800"/>
    </row>
    <row r="15" spans="1:20" ht="13.5" customHeight="1" x14ac:dyDescent="0.15">
      <c r="A15" s="16">
        <v>3</v>
      </c>
      <c r="B15" s="787" t="s">
        <v>25</v>
      </c>
      <c r="C15" s="788"/>
      <c r="D15" s="19" t="s">
        <v>26</v>
      </c>
      <c r="E15" s="28" t="s">
        <v>582</v>
      </c>
      <c r="F15" s="179"/>
      <c r="G15" s="561"/>
      <c r="H15" s="179" t="s">
        <v>742</v>
      </c>
      <c r="I15" s="179"/>
      <c r="J15" s="179"/>
      <c r="K15" s="179" t="s">
        <v>168</v>
      </c>
      <c r="L15" s="179"/>
      <c r="M15" s="179"/>
      <c r="N15" s="179" t="s">
        <v>168</v>
      </c>
      <c r="O15" s="218"/>
      <c r="P15" s="218"/>
      <c r="Q15" s="28" t="s">
        <v>168</v>
      </c>
      <c r="R15" s="179" t="s">
        <v>168</v>
      </c>
      <c r="S15" s="228" t="s">
        <v>168</v>
      </c>
      <c r="T15" s="796" t="s">
        <v>27</v>
      </c>
    </row>
    <row r="16" spans="1:20" ht="13.5" customHeight="1" x14ac:dyDescent="0.15">
      <c r="A16" s="16">
        <v>4</v>
      </c>
      <c r="B16" s="787" t="s">
        <v>28</v>
      </c>
      <c r="C16" s="788"/>
      <c r="D16" s="19" t="s">
        <v>29</v>
      </c>
      <c r="E16" s="26" t="s">
        <v>583</v>
      </c>
      <c r="F16" s="202"/>
      <c r="G16" s="562"/>
      <c r="H16" s="202" t="s">
        <v>743</v>
      </c>
      <c r="I16" s="202"/>
      <c r="J16" s="202"/>
      <c r="K16" s="202" t="s">
        <v>111</v>
      </c>
      <c r="L16" s="202"/>
      <c r="M16" s="202"/>
      <c r="N16" s="202" t="s">
        <v>111</v>
      </c>
      <c r="O16" s="243"/>
      <c r="P16" s="243"/>
      <c r="Q16" s="26" t="s">
        <v>111</v>
      </c>
      <c r="R16" s="202" t="s">
        <v>111</v>
      </c>
      <c r="S16" s="263" t="s">
        <v>111</v>
      </c>
      <c r="T16" s="798"/>
    </row>
    <row r="17" spans="1:20" ht="13.5" customHeight="1" x14ac:dyDescent="0.15">
      <c r="A17" s="16">
        <v>5</v>
      </c>
      <c r="B17" s="787" t="s">
        <v>30</v>
      </c>
      <c r="C17" s="788"/>
      <c r="D17" s="19" t="s">
        <v>26</v>
      </c>
      <c r="E17" s="23" t="s">
        <v>584</v>
      </c>
      <c r="F17" s="24"/>
      <c r="G17" s="563"/>
      <c r="H17" s="24" t="s">
        <v>744</v>
      </c>
      <c r="I17" s="24"/>
      <c r="J17" s="24"/>
      <c r="K17" s="24" t="s">
        <v>169</v>
      </c>
      <c r="L17" s="24"/>
      <c r="M17" s="24"/>
      <c r="N17" s="24" t="s">
        <v>169</v>
      </c>
      <c r="O17" s="217"/>
      <c r="P17" s="217"/>
      <c r="Q17" s="23" t="s">
        <v>169</v>
      </c>
      <c r="R17" s="24" t="s">
        <v>169</v>
      </c>
      <c r="S17" s="226" t="s">
        <v>169</v>
      </c>
      <c r="T17" s="798"/>
    </row>
    <row r="18" spans="1:20" ht="13.5" customHeight="1" x14ac:dyDescent="0.15">
      <c r="A18" s="16">
        <v>6</v>
      </c>
      <c r="B18" s="787" t="s">
        <v>31</v>
      </c>
      <c r="C18" s="788"/>
      <c r="D18" s="19" t="s">
        <v>32</v>
      </c>
      <c r="E18" s="23">
        <v>3.0000000000000001E-3</v>
      </c>
      <c r="F18" s="24"/>
      <c r="G18" s="563"/>
      <c r="H18" s="24" t="s">
        <v>744</v>
      </c>
      <c r="I18" s="24"/>
      <c r="J18" s="24"/>
      <c r="K18" s="24" t="s">
        <v>169</v>
      </c>
      <c r="L18" s="24"/>
      <c r="M18" s="24"/>
      <c r="N18" s="24" t="s">
        <v>169</v>
      </c>
      <c r="O18" s="217"/>
      <c r="P18" s="217"/>
      <c r="Q18" s="23">
        <v>3.0000000000000001E-3</v>
      </c>
      <c r="R18" s="24" t="s">
        <v>169</v>
      </c>
      <c r="S18" s="226">
        <v>1E-3</v>
      </c>
      <c r="T18" s="798"/>
    </row>
    <row r="19" spans="1:20" ht="13.5" customHeight="1" x14ac:dyDescent="0.15">
      <c r="A19" s="16">
        <v>7</v>
      </c>
      <c r="B19" s="787" t="s">
        <v>33</v>
      </c>
      <c r="C19" s="788"/>
      <c r="D19" s="19" t="s">
        <v>34</v>
      </c>
      <c r="E19" s="23" t="s">
        <v>584</v>
      </c>
      <c r="F19" s="24"/>
      <c r="G19" s="563"/>
      <c r="H19" s="24" t="s">
        <v>744</v>
      </c>
      <c r="I19" s="24"/>
      <c r="J19" s="24"/>
      <c r="K19" s="24">
        <v>1E-3</v>
      </c>
      <c r="L19" s="24"/>
      <c r="M19" s="24"/>
      <c r="N19" s="24" t="s">
        <v>913</v>
      </c>
      <c r="O19" s="217"/>
      <c r="P19" s="217"/>
      <c r="Q19" s="23">
        <v>1E-3</v>
      </c>
      <c r="R19" s="24" t="s">
        <v>169</v>
      </c>
      <c r="S19" s="226" t="s">
        <v>169</v>
      </c>
      <c r="T19" s="798"/>
    </row>
    <row r="20" spans="1:20" ht="13.5" customHeight="1" x14ac:dyDescent="0.15">
      <c r="A20" s="16">
        <v>8</v>
      </c>
      <c r="B20" s="787" t="s">
        <v>35</v>
      </c>
      <c r="C20" s="788"/>
      <c r="D20" s="19" t="s">
        <v>34</v>
      </c>
      <c r="E20" s="23" t="s">
        <v>584</v>
      </c>
      <c r="F20" s="24"/>
      <c r="G20" s="563"/>
      <c r="H20" s="24" t="s">
        <v>744</v>
      </c>
      <c r="I20" s="24"/>
      <c r="J20" s="24"/>
      <c r="K20" s="24" t="s">
        <v>169</v>
      </c>
      <c r="L20" s="24"/>
      <c r="M20" s="24"/>
      <c r="N20" s="24" t="s">
        <v>169</v>
      </c>
      <c r="O20" s="217"/>
      <c r="P20" s="217"/>
      <c r="Q20" s="23" t="s">
        <v>169</v>
      </c>
      <c r="R20" s="24" t="s">
        <v>169</v>
      </c>
      <c r="S20" s="226" t="s">
        <v>169</v>
      </c>
      <c r="T20" s="800"/>
    </row>
    <row r="21" spans="1:20" ht="13.5" customHeight="1" x14ac:dyDescent="0.15">
      <c r="A21" s="16">
        <v>9</v>
      </c>
      <c r="B21" s="830" t="s">
        <v>400</v>
      </c>
      <c r="C21" s="831"/>
      <c r="D21" s="19" t="s">
        <v>26</v>
      </c>
      <c r="E21" s="23" t="s">
        <v>585</v>
      </c>
      <c r="F21" s="24" t="s">
        <v>646</v>
      </c>
      <c r="G21" s="217" t="s">
        <v>693</v>
      </c>
      <c r="H21" s="24" t="s">
        <v>745</v>
      </c>
      <c r="I21" s="24" t="s">
        <v>792</v>
      </c>
      <c r="J21" s="24" t="s">
        <v>817</v>
      </c>
      <c r="K21" s="24" t="s">
        <v>234</v>
      </c>
      <c r="L21" s="24" t="s">
        <v>880</v>
      </c>
      <c r="M21" s="24" t="s">
        <v>898</v>
      </c>
      <c r="N21" s="24" t="s">
        <v>234</v>
      </c>
      <c r="O21" s="24" t="s">
        <v>936</v>
      </c>
      <c r="P21" s="217" t="s">
        <v>951</v>
      </c>
      <c r="Q21" s="23" t="s">
        <v>234</v>
      </c>
      <c r="R21" s="24" t="s">
        <v>234</v>
      </c>
      <c r="S21" s="226" t="s">
        <v>234</v>
      </c>
      <c r="T21" s="796" t="s">
        <v>41</v>
      </c>
    </row>
    <row r="22" spans="1:20" ht="13.5" customHeight="1" x14ac:dyDescent="0.15">
      <c r="A22" s="16">
        <v>10</v>
      </c>
      <c r="B22" s="787" t="s">
        <v>36</v>
      </c>
      <c r="C22" s="788"/>
      <c r="D22" s="19" t="s">
        <v>26</v>
      </c>
      <c r="E22" s="23" t="s">
        <v>584</v>
      </c>
      <c r="F22" s="24" t="s">
        <v>647</v>
      </c>
      <c r="G22" s="217" t="s">
        <v>694</v>
      </c>
      <c r="H22" s="24" t="s">
        <v>744</v>
      </c>
      <c r="I22" s="24" t="s">
        <v>793</v>
      </c>
      <c r="J22" s="24" t="s">
        <v>818</v>
      </c>
      <c r="K22" s="24" t="s">
        <v>169</v>
      </c>
      <c r="L22" s="24" t="s">
        <v>881</v>
      </c>
      <c r="M22" s="24" t="s">
        <v>899</v>
      </c>
      <c r="N22" s="24" t="s">
        <v>169</v>
      </c>
      <c r="O22" s="24" t="s">
        <v>937</v>
      </c>
      <c r="P22" s="217" t="s">
        <v>952</v>
      </c>
      <c r="Q22" s="23" t="s">
        <v>169</v>
      </c>
      <c r="R22" s="24" t="s">
        <v>169</v>
      </c>
      <c r="S22" s="226" t="s">
        <v>169</v>
      </c>
      <c r="T22" s="798"/>
    </row>
    <row r="23" spans="1:20" ht="13.5" customHeight="1" x14ac:dyDescent="0.15">
      <c r="A23" s="16">
        <v>11</v>
      </c>
      <c r="B23" s="787" t="s">
        <v>39</v>
      </c>
      <c r="C23" s="788"/>
      <c r="D23" s="19" t="s">
        <v>26</v>
      </c>
      <c r="E23" s="12">
        <v>0.1</v>
      </c>
      <c r="F23" s="11" t="s">
        <v>649</v>
      </c>
      <c r="G23" s="214" t="s">
        <v>688</v>
      </c>
      <c r="H23" s="11">
        <v>0.2</v>
      </c>
      <c r="I23" s="11">
        <v>0.1</v>
      </c>
      <c r="J23" s="11">
        <v>0.1</v>
      </c>
      <c r="K23" s="11">
        <v>0.2</v>
      </c>
      <c r="L23" s="11">
        <v>0.1</v>
      </c>
      <c r="M23" s="11">
        <v>0.2</v>
      </c>
      <c r="N23" s="11">
        <v>0.2</v>
      </c>
      <c r="O23" s="11">
        <v>0.2</v>
      </c>
      <c r="P23" s="214">
        <v>0.2</v>
      </c>
      <c r="Q23" s="12">
        <v>0.2</v>
      </c>
      <c r="R23" s="11" t="s">
        <v>561</v>
      </c>
      <c r="S23" s="224">
        <v>0.1</v>
      </c>
      <c r="T23" s="798"/>
    </row>
    <row r="24" spans="1:20" ht="13.5" customHeight="1" x14ac:dyDescent="0.15">
      <c r="A24" s="16">
        <v>12</v>
      </c>
      <c r="B24" s="787" t="s">
        <v>42</v>
      </c>
      <c r="C24" s="788"/>
      <c r="D24" s="19" t="s">
        <v>26</v>
      </c>
      <c r="E24" s="27" t="s">
        <v>586</v>
      </c>
      <c r="F24" s="25"/>
      <c r="G24" s="564"/>
      <c r="H24" s="25" t="s">
        <v>746</v>
      </c>
      <c r="I24" s="25"/>
      <c r="J24" s="25"/>
      <c r="K24" s="25" t="s">
        <v>602</v>
      </c>
      <c r="L24" s="25"/>
      <c r="M24" s="25"/>
      <c r="N24" s="25" t="s">
        <v>602</v>
      </c>
      <c r="O24" s="25"/>
      <c r="P24" s="234"/>
      <c r="Q24" s="27" t="s">
        <v>602</v>
      </c>
      <c r="R24" s="25" t="s">
        <v>602</v>
      </c>
      <c r="S24" s="227" t="s">
        <v>602</v>
      </c>
      <c r="T24" s="798"/>
    </row>
    <row r="25" spans="1:20" ht="13.5" customHeight="1" x14ac:dyDescent="0.15">
      <c r="A25" s="16">
        <v>13</v>
      </c>
      <c r="B25" s="787" t="s">
        <v>43</v>
      </c>
      <c r="C25" s="788"/>
      <c r="D25" s="19" t="s">
        <v>26</v>
      </c>
      <c r="E25" s="27" t="s">
        <v>579</v>
      </c>
      <c r="F25" s="25"/>
      <c r="G25" s="564"/>
      <c r="H25" s="25" t="s">
        <v>741</v>
      </c>
      <c r="I25" s="25"/>
      <c r="J25" s="25"/>
      <c r="K25" s="25" t="s">
        <v>603</v>
      </c>
      <c r="L25" s="25"/>
      <c r="M25" s="25"/>
      <c r="N25" s="25" t="s">
        <v>603</v>
      </c>
      <c r="O25" s="25"/>
      <c r="P25" s="234"/>
      <c r="Q25" s="27" t="s">
        <v>603</v>
      </c>
      <c r="R25" s="25" t="s">
        <v>603</v>
      </c>
      <c r="S25" s="227" t="s">
        <v>603</v>
      </c>
      <c r="T25" s="800"/>
    </row>
    <row r="26" spans="1:20" ht="13.5" customHeight="1" x14ac:dyDescent="0.15">
      <c r="A26" s="16">
        <v>14</v>
      </c>
      <c r="B26" s="787" t="s">
        <v>44</v>
      </c>
      <c r="C26" s="788"/>
      <c r="D26" s="19" t="s">
        <v>26</v>
      </c>
      <c r="E26" s="28" t="s">
        <v>587</v>
      </c>
      <c r="F26" s="179"/>
      <c r="G26" s="561"/>
      <c r="H26" s="179" t="s">
        <v>747</v>
      </c>
      <c r="I26" s="179"/>
      <c r="J26" s="179"/>
      <c r="K26" s="179" t="s">
        <v>110</v>
      </c>
      <c r="L26" s="179"/>
      <c r="M26" s="179"/>
      <c r="N26" s="179" t="s">
        <v>110</v>
      </c>
      <c r="O26" s="179"/>
      <c r="P26" s="218"/>
      <c r="Q26" s="28" t="s">
        <v>110</v>
      </c>
      <c r="R26" s="179" t="s">
        <v>110</v>
      </c>
      <c r="S26" s="228" t="s">
        <v>110</v>
      </c>
      <c r="T26" s="796" t="s">
        <v>46</v>
      </c>
    </row>
    <row r="27" spans="1:20" ht="13.5" customHeight="1" x14ac:dyDescent="0.15">
      <c r="A27" s="16">
        <v>15</v>
      </c>
      <c r="B27" s="787" t="s">
        <v>47</v>
      </c>
      <c r="C27" s="788"/>
      <c r="D27" s="19" t="s">
        <v>26</v>
      </c>
      <c r="E27" s="23" t="s">
        <v>588</v>
      </c>
      <c r="F27" s="24"/>
      <c r="G27" s="563"/>
      <c r="H27" s="24" t="s">
        <v>738</v>
      </c>
      <c r="I27" s="24"/>
      <c r="J27" s="24"/>
      <c r="K27" s="24" t="s">
        <v>84</v>
      </c>
      <c r="L27" s="24"/>
      <c r="M27" s="24"/>
      <c r="N27" s="24" t="s">
        <v>84</v>
      </c>
      <c r="O27" s="24"/>
      <c r="P27" s="217"/>
      <c r="Q27" s="23" t="s">
        <v>84</v>
      </c>
      <c r="R27" s="24" t="s">
        <v>84</v>
      </c>
      <c r="S27" s="226" t="s">
        <v>84</v>
      </c>
      <c r="T27" s="798"/>
    </row>
    <row r="28" spans="1:20" ht="24" customHeight="1" x14ac:dyDescent="0.15">
      <c r="A28" s="16">
        <v>16</v>
      </c>
      <c r="B28" s="803" t="s">
        <v>405</v>
      </c>
      <c r="C28" s="804"/>
      <c r="D28" s="19" t="s">
        <v>26</v>
      </c>
      <c r="E28" s="28" t="s">
        <v>584</v>
      </c>
      <c r="F28" s="179"/>
      <c r="G28" s="561"/>
      <c r="H28" s="179" t="s">
        <v>744</v>
      </c>
      <c r="I28" s="179"/>
      <c r="J28" s="179"/>
      <c r="K28" s="179" t="s">
        <v>169</v>
      </c>
      <c r="L28" s="179"/>
      <c r="M28" s="179"/>
      <c r="N28" s="179" t="s">
        <v>921</v>
      </c>
      <c r="O28" s="179"/>
      <c r="P28" s="218"/>
      <c r="Q28" s="28" t="s">
        <v>169</v>
      </c>
      <c r="R28" s="179" t="s">
        <v>169</v>
      </c>
      <c r="S28" s="228" t="s">
        <v>169</v>
      </c>
      <c r="T28" s="798"/>
    </row>
    <row r="29" spans="1:20" ht="13.5" customHeight="1" x14ac:dyDescent="0.15">
      <c r="A29" s="16">
        <v>17</v>
      </c>
      <c r="B29" s="787" t="s">
        <v>49</v>
      </c>
      <c r="C29" s="788"/>
      <c r="D29" s="19" t="s">
        <v>26</v>
      </c>
      <c r="E29" s="28" t="s">
        <v>584</v>
      </c>
      <c r="F29" s="179"/>
      <c r="G29" s="561"/>
      <c r="H29" s="179" t="s">
        <v>744</v>
      </c>
      <c r="I29" s="179"/>
      <c r="J29" s="179"/>
      <c r="K29" s="179" t="s">
        <v>169</v>
      </c>
      <c r="L29" s="179"/>
      <c r="M29" s="179"/>
      <c r="N29" s="179" t="s">
        <v>169</v>
      </c>
      <c r="O29" s="179"/>
      <c r="P29" s="218"/>
      <c r="Q29" s="28" t="s">
        <v>169</v>
      </c>
      <c r="R29" s="179" t="s">
        <v>169</v>
      </c>
      <c r="S29" s="228" t="s">
        <v>169</v>
      </c>
      <c r="T29" s="798"/>
    </row>
    <row r="30" spans="1:20" ht="13.5" customHeight="1" x14ac:dyDescent="0.15">
      <c r="A30" s="16">
        <v>18</v>
      </c>
      <c r="B30" s="787" t="s">
        <v>50</v>
      </c>
      <c r="C30" s="788"/>
      <c r="D30" s="19" t="s">
        <v>26</v>
      </c>
      <c r="E30" s="28" t="s">
        <v>584</v>
      </c>
      <c r="F30" s="179"/>
      <c r="G30" s="561"/>
      <c r="H30" s="179" t="s">
        <v>744</v>
      </c>
      <c r="I30" s="179"/>
      <c r="J30" s="179"/>
      <c r="K30" s="179" t="s">
        <v>169</v>
      </c>
      <c r="L30" s="179"/>
      <c r="M30" s="179"/>
      <c r="N30" s="179" t="s">
        <v>169</v>
      </c>
      <c r="O30" s="179"/>
      <c r="P30" s="218"/>
      <c r="Q30" s="28" t="s">
        <v>169</v>
      </c>
      <c r="R30" s="179" t="s">
        <v>169</v>
      </c>
      <c r="S30" s="228" t="s">
        <v>169</v>
      </c>
      <c r="T30" s="798"/>
    </row>
    <row r="31" spans="1:20" ht="13.5" customHeight="1" x14ac:dyDescent="0.15">
      <c r="A31" s="16">
        <v>19</v>
      </c>
      <c r="B31" s="787" t="s">
        <v>51</v>
      </c>
      <c r="C31" s="788"/>
      <c r="D31" s="19" t="s">
        <v>26</v>
      </c>
      <c r="E31" s="28" t="s">
        <v>584</v>
      </c>
      <c r="F31" s="179"/>
      <c r="G31" s="561"/>
      <c r="H31" s="179" t="s">
        <v>744</v>
      </c>
      <c r="I31" s="179"/>
      <c r="J31" s="179"/>
      <c r="K31" s="179" t="s">
        <v>169</v>
      </c>
      <c r="L31" s="179"/>
      <c r="M31" s="179"/>
      <c r="N31" s="179" t="s">
        <v>169</v>
      </c>
      <c r="O31" s="179"/>
      <c r="P31" s="218"/>
      <c r="Q31" s="28" t="s">
        <v>169</v>
      </c>
      <c r="R31" s="179" t="s">
        <v>169</v>
      </c>
      <c r="S31" s="228" t="s">
        <v>169</v>
      </c>
      <c r="T31" s="798"/>
    </row>
    <row r="32" spans="1:20" ht="13.5" customHeight="1" x14ac:dyDescent="0.15">
      <c r="A32" s="16">
        <v>20</v>
      </c>
      <c r="B32" s="787" t="s">
        <v>52</v>
      </c>
      <c r="C32" s="788"/>
      <c r="D32" s="19" t="s">
        <v>26</v>
      </c>
      <c r="E32" s="28" t="s">
        <v>584</v>
      </c>
      <c r="F32" s="179"/>
      <c r="G32" s="561"/>
      <c r="H32" s="179" t="s">
        <v>744</v>
      </c>
      <c r="I32" s="179"/>
      <c r="J32" s="179"/>
      <c r="K32" s="179" t="s">
        <v>169</v>
      </c>
      <c r="L32" s="179"/>
      <c r="M32" s="179"/>
      <c r="N32" s="179" t="s">
        <v>169</v>
      </c>
      <c r="O32" s="179"/>
      <c r="P32" s="218"/>
      <c r="Q32" s="28" t="s">
        <v>169</v>
      </c>
      <c r="R32" s="179" t="s">
        <v>169</v>
      </c>
      <c r="S32" s="228" t="s">
        <v>169</v>
      </c>
      <c r="T32" s="800"/>
    </row>
    <row r="33" spans="1:20" ht="13.5" hidden="1" customHeight="1" x14ac:dyDescent="0.15">
      <c r="A33" s="16">
        <v>21</v>
      </c>
      <c r="B33" s="787" t="s">
        <v>53</v>
      </c>
      <c r="C33" s="788"/>
      <c r="D33" s="19" t="s">
        <v>96</v>
      </c>
      <c r="E33" s="57"/>
      <c r="F33" s="24"/>
      <c r="G33" s="563"/>
      <c r="H33" s="24"/>
      <c r="I33" s="25"/>
      <c r="J33" s="25"/>
      <c r="K33" s="511"/>
      <c r="L33" s="234"/>
      <c r="M33" s="234"/>
      <c r="N33" s="234"/>
      <c r="O33" s="234"/>
      <c r="P33" s="227"/>
      <c r="Q33" s="27" t="s">
        <v>24</v>
      </c>
      <c r="R33" s="25" t="s">
        <v>24</v>
      </c>
      <c r="S33" s="227" t="s">
        <v>24</v>
      </c>
      <c r="T33" s="796" t="s">
        <v>38</v>
      </c>
    </row>
    <row r="34" spans="1:20" ht="13.5" hidden="1" customHeight="1" x14ac:dyDescent="0.15">
      <c r="A34" s="16">
        <v>22</v>
      </c>
      <c r="B34" s="787" t="s">
        <v>56</v>
      </c>
      <c r="C34" s="788"/>
      <c r="D34" s="19" t="s">
        <v>96</v>
      </c>
      <c r="E34" s="57"/>
      <c r="F34" s="24"/>
      <c r="G34" s="563"/>
      <c r="H34" s="24"/>
      <c r="I34" s="24"/>
      <c r="J34" s="24"/>
      <c r="K34" s="499"/>
      <c r="L34" s="217"/>
      <c r="M34" s="217"/>
      <c r="N34" s="217"/>
      <c r="O34" s="217"/>
      <c r="P34" s="226"/>
      <c r="Q34" s="23" t="s">
        <v>24</v>
      </c>
      <c r="R34" s="24" t="s">
        <v>24</v>
      </c>
      <c r="S34" s="226" t="s">
        <v>24</v>
      </c>
      <c r="T34" s="798"/>
    </row>
    <row r="35" spans="1:20" ht="13.5" hidden="1" customHeight="1" x14ac:dyDescent="0.15">
      <c r="A35" s="16">
        <v>23</v>
      </c>
      <c r="B35" s="787" t="s">
        <v>59</v>
      </c>
      <c r="C35" s="788"/>
      <c r="D35" s="19" t="s">
        <v>96</v>
      </c>
      <c r="E35" s="479"/>
      <c r="F35" s="24"/>
      <c r="G35" s="563"/>
      <c r="H35" s="567"/>
      <c r="I35" s="24"/>
      <c r="J35" s="24"/>
      <c r="K35" s="563"/>
      <c r="L35" s="217"/>
      <c r="M35" s="24"/>
      <c r="N35" s="24"/>
      <c r="O35" s="24"/>
      <c r="P35" s="24"/>
      <c r="Q35" s="12" t="s">
        <v>24</v>
      </c>
      <c r="R35" s="24" t="s">
        <v>24</v>
      </c>
      <c r="S35" s="226" t="s">
        <v>24</v>
      </c>
      <c r="T35" s="798"/>
    </row>
    <row r="36" spans="1:20" ht="13.5" hidden="1" customHeight="1" x14ac:dyDescent="0.15">
      <c r="A36" s="16">
        <v>24</v>
      </c>
      <c r="B36" s="787" t="s">
        <v>60</v>
      </c>
      <c r="C36" s="788"/>
      <c r="D36" s="19" t="s">
        <v>96</v>
      </c>
      <c r="E36" s="23"/>
      <c r="F36" s="24"/>
      <c r="G36" s="563"/>
      <c r="H36" s="24"/>
      <c r="I36" s="24"/>
      <c r="J36" s="24"/>
      <c r="K36" s="563"/>
      <c r="L36" s="217"/>
      <c r="M36" s="217"/>
      <c r="N36" s="217"/>
      <c r="O36" s="217"/>
      <c r="P36" s="226"/>
      <c r="Q36" s="23" t="s">
        <v>24</v>
      </c>
      <c r="R36" s="24" t="s">
        <v>24</v>
      </c>
      <c r="S36" s="226" t="s">
        <v>24</v>
      </c>
      <c r="T36" s="798"/>
    </row>
    <row r="37" spans="1:20" ht="13.5" hidden="1" customHeight="1" x14ac:dyDescent="0.15">
      <c r="A37" s="16">
        <v>25</v>
      </c>
      <c r="B37" s="787" t="s">
        <v>61</v>
      </c>
      <c r="C37" s="788"/>
      <c r="D37" s="19" t="s">
        <v>96</v>
      </c>
      <c r="E37" s="28"/>
      <c r="F37" s="179"/>
      <c r="G37" s="561"/>
      <c r="H37" s="179"/>
      <c r="I37" s="179"/>
      <c r="J37" s="179"/>
      <c r="K37" s="561"/>
      <c r="L37" s="218"/>
      <c r="M37" s="218"/>
      <c r="N37" s="218"/>
      <c r="O37" s="218"/>
      <c r="P37" s="228"/>
      <c r="Q37" s="28" t="s">
        <v>24</v>
      </c>
      <c r="R37" s="179" t="s">
        <v>24</v>
      </c>
      <c r="S37" s="228" t="s">
        <v>24</v>
      </c>
      <c r="T37" s="798"/>
    </row>
    <row r="38" spans="1:20" ht="13.5" hidden="1" customHeight="1" x14ac:dyDescent="0.15">
      <c r="A38" s="16">
        <v>26</v>
      </c>
      <c r="B38" s="787" t="s">
        <v>62</v>
      </c>
      <c r="C38" s="788"/>
      <c r="D38" s="19" t="s">
        <v>96</v>
      </c>
      <c r="E38" s="23"/>
      <c r="F38" s="24"/>
      <c r="G38" s="563"/>
      <c r="H38" s="24"/>
      <c r="I38" s="24"/>
      <c r="J38" s="24"/>
      <c r="K38" s="499"/>
      <c r="L38" s="24"/>
      <c r="M38" s="24"/>
      <c r="N38" s="217"/>
      <c r="O38" s="217"/>
      <c r="P38" s="226"/>
      <c r="Q38" s="23" t="s">
        <v>24</v>
      </c>
      <c r="R38" s="24" t="s">
        <v>24</v>
      </c>
      <c r="S38" s="226" t="s">
        <v>24</v>
      </c>
      <c r="T38" s="798"/>
    </row>
    <row r="39" spans="1:20" ht="13.5" hidden="1" customHeight="1" x14ac:dyDescent="0.15">
      <c r="A39" s="16">
        <v>27</v>
      </c>
      <c r="B39" s="787" t="s">
        <v>63</v>
      </c>
      <c r="C39" s="788"/>
      <c r="D39" s="19" t="s">
        <v>96</v>
      </c>
      <c r="E39" s="23"/>
      <c r="F39" s="24"/>
      <c r="G39" s="563"/>
      <c r="H39" s="24"/>
      <c r="I39" s="24"/>
      <c r="J39" s="24"/>
      <c r="K39" s="563"/>
      <c r="L39" s="217"/>
      <c r="M39" s="217"/>
      <c r="N39" s="217"/>
      <c r="O39" s="217"/>
      <c r="P39" s="226"/>
      <c r="Q39" s="23" t="s">
        <v>24</v>
      </c>
      <c r="R39" s="24" t="s">
        <v>24</v>
      </c>
      <c r="S39" s="226" t="s">
        <v>24</v>
      </c>
      <c r="T39" s="798"/>
    </row>
    <row r="40" spans="1:20" ht="13.5" hidden="1" customHeight="1" x14ac:dyDescent="0.15">
      <c r="A40" s="16">
        <v>28</v>
      </c>
      <c r="B40" s="787" t="s">
        <v>64</v>
      </c>
      <c r="C40" s="788"/>
      <c r="D40" s="19" t="s">
        <v>96</v>
      </c>
      <c r="E40" s="23"/>
      <c r="F40" s="24"/>
      <c r="G40" s="563"/>
      <c r="H40" s="24"/>
      <c r="I40" s="24"/>
      <c r="J40" s="24"/>
      <c r="K40" s="499"/>
      <c r="L40" s="24"/>
      <c r="M40" s="24"/>
      <c r="N40" s="24"/>
      <c r="O40" s="24"/>
      <c r="P40" s="226"/>
      <c r="Q40" s="23" t="s">
        <v>24</v>
      </c>
      <c r="R40" s="24" t="s">
        <v>24</v>
      </c>
      <c r="S40" s="226" t="s">
        <v>24</v>
      </c>
      <c r="T40" s="798"/>
    </row>
    <row r="41" spans="1:20" ht="13.5" hidden="1" customHeight="1" x14ac:dyDescent="0.15">
      <c r="A41" s="16">
        <v>29</v>
      </c>
      <c r="B41" s="787" t="s">
        <v>65</v>
      </c>
      <c r="C41" s="788"/>
      <c r="D41" s="19" t="s">
        <v>96</v>
      </c>
      <c r="E41" s="23"/>
      <c r="F41" s="24"/>
      <c r="G41" s="563"/>
      <c r="H41" s="24"/>
      <c r="I41" s="24"/>
      <c r="J41" s="24"/>
      <c r="K41" s="563"/>
      <c r="L41" s="217"/>
      <c r="M41" s="217"/>
      <c r="N41" s="217"/>
      <c r="O41" s="217"/>
      <c r="P41" s="226"/>
      <c r="Q41" s="23" t="s">
        <v>24</v>
      </c>
      <c r="R41" s="24" t="s">
        <v>24</v>
      </c>
      <c r="S41" s="226" t="s">
        <v>24</v>
      </c>
      <c r="T41" s="798"/>
    </row>
    <row r="42" spans="1:20" ht="13.5" hidden="1" customHeight="1" x14ac:dyDescent="0.15">
      <c r="A42" s="16">
        <v>30</v>
      </c>
      <c r="B42" s="787" t="s">
        <v>66</v>
      </c>
      <c r="C42" s="788"/>
      <c r="D42" s="19" t="s">
        <v>96</v>
      </c>
      <c r="E42" s="23"/>
      <c r="F42" s="24"/>
      <c r="G42" s="563"/>
      <c r="H42" s="24"/>
      <c r="I42" s="179"/>
      <c r="J42" s="179"/>
      <c r="K42" s="521"/>
      <c r="L42" s="179"/>
      <c r="M42" s="179"/>
      <c r="N42" s="179"/>
      <c r="O42" s="179"/>
      <c r="P42" s="228"/>
      <c r="Q42" s="28" t="s">
        <v>24</v>
      </c>
      <c r="R42" s="179" t="s">
        <v>24</v>
      </c>
      <c r="S42" s="228" t="s">
        <v>24</v>
      </c>
      <c r="T42" s="798"/>
    </row>
    <row r="43" spans="1:20" ht="13.5" hidden="1" customHeight="1" x14ac:dyDescent="0.15">
      <c r="A43" s="16">
        <v>31</v>
      </c>
      <c r="B43" s="787" t="s">
        <v>67</v>
      </c>
      <c r="C43" s="788"/>
      <c r="D43" s="19" t="s">
        <v>96</v>
      </c>
      <c r="E43" s="23"/>
      <c r="F43" s="24"/>
      <c r="G43" s="563"/>
      <c r="H43" s="24"/>
      <c r="I43" s="24"/>
      <c r="J43" s="24"/>
      <c r="K43" s="499"/>
      <c r="L43" s="24"/>
      <c r="M43" s="24"/>
      <c r="N43" s="24"/>
      <c r="O43" s="24"/>
      <c r="P43" s="226"/>
      <c r="Q43" s="23" t="s">
        <v>24</v>
      </c>
      <c r="R43" s="24" t="s">
        <v>24</v>
      </c>
      <c r="S43" s="226" t="s">
        <v>24</v>
      </c>
      <c r="T43" s="800"/>
    </row>
    <row r="44" spans="1:20" ht="13.5" customHeight="1" x14ac:dyDescent="0.15">
      <c r="A44" s="16">
        <v>32</v>
      </c>
      <c r="B44" s="787" t="s">
        <v>68</v>
      </c>
      <c r="C44" s="788"/>
      <c r="D44" s="19" t="s">
        <v>26</v>
      </c>
      <c r="E44" s="23">
        <v>1.2E-2</v>
      </c>
      <c r="F44" s="24"/>
      <c r="G44" s="563"/>
      <c r="H44" s="24">
        <v>1.0999999999999999E-2</v>
      </c>
      <c r="I44" s="24"/>
      <c r="J44" s="24"/>
      <c r="K44" s="24" t="s">
        <v>841</v>
      </c>
      <c r="L44" s="24"/>
      <c r="M44" s="24"/>
      <c r="N44" s="24" t="s">
        <v>84</v>
      </c>
      <c r="O44" s="24"/>
      <c r="P44" s="217"/>
      <c r="Q44" s="23">
        <v>1.2E-2</v>
      </c>
      <c r="R44" s="24" t="s">
        <v>84</v>
      </c>
      <c r="S44" s="226">
        <v>6.0000000000000001E-3</v>
      </c>
      <c r="T44" s="796" t="s">
        <v>27</v>
      </c>
    </row>
    <row r="45" spans="1:20" ht="13.5" customHeight="1" x14ac:dyDescent="0.15">
      <c r="A45" s="16">
        <v>33</v>
      </c>
      <c r="B45" s="787" t="s">
        <v>69</v>
      </c>
      <c r="C45" s="788"/>
      <c r="D45" s="19" t="s">
        <v>26</v>
      </c>
      <c r="E45" s="27">
        <v>0.88</v>
      </c>
      <c r="F45" s="25"/>
      <c r="G45" s="564"/>
      <c r="H45" s="25">
        <v>0.15</v>
      </c>
      <c r="I45" s="25"/>
      <c r="J45" s="25"/>
      <c r="K45" s="25">
        <v>0.09</v>
      </c>
      <c r="L45" s="25"/>
      <c r="M45" s="25"/>
      <c r="N45" s="25">
        <v>0.03</v>
      </c>
      <c r="O45" s="25"/>
      <c r="P45" s="234"/>
      <c r="Q45" s="27">
        <v>0.88</v>
      </c>
      <c r="R45" s="25">
        <v>0.03</v>
      </c>
      <c r="S45" s="227">
        <v>0.28999999999999998</v>
      </c>
      <c r="T45" s="798"/>
    </row>
    <row r="46" spans="1:20" ht="13.5" customHeight="1" x14ac:dyDescent="0.15">
      <c r="A46" s="16">
        <v>34</v>
      </c>
      <c r="B46" s="787" t="s">
        <v>70</v>
      </c>
      <c r="C46" s="788"/>
      <c r="D46" s="19" t="s">
        <v>26</v>
      </c>
      <c r="E46" s="27">
        <v>0.78</v>
      </c>
      <c r="F46" s="25"/>
      <c r="G46" s="564"/>
      <c r="H46" s="25">
        <v>0.12</v>
      </c>
      <c r="I46" s="25"/>
      <c r="J46" s="25"/>
      <c r="K46" s="25">
        <v>0.15</v>
      </c>
      <c r="L46" s="25"/>
      <c r="M46" s="25"/>
      <c r="N46" s="25">
        <v>0.06</v>
      </c>
      <c r="O46" s="25"/>
      <c r="P46" s="234"/>
      <c r="Q46" s="27">
        <v>0.78</v>
      </c>
      <c r="R46" s="25">
        <v>0.06</v>
      </c>
      <c r="S46" s="227">
        <v>0.28000000000000003</v>
      </c>
      <c r="T46" s="798"/>
    </row>
    <row r="47" spans="1:20" ht="13.5" customHeight="1" x14ac:dyDescent="0.15">
      <c r="A47" s="16">
        <v>35</v>
      </c>
      <c r="B47" s="787" t="s">
        <v>72</v>
      </c>
      <c r="C47" s="788"/>
      <c r="D47" s="19" t="s">
        <v>26</v>
      </c>
      <c r="E47" s="23" t="s">
        <v>588</v>
      </c>
      <c r="F47" s="24"/>
      <c r="G47" s="563"/>
      <c r="H47" s="24" t="s">
        <v>738</v>
      </c>
      <c r="I47" s="24"/>
      <c r="J47" s="24"/>
      <c r="K47" s="24" t="s">
        <v>841</v>
      </c>
      <c r="L47" s="24"/>
      <c r="M47" s="24"/>
      <c r="N47" s="24" t="s">
        <v>84</v>
      </c>
      <c r="O47" s="24"/>
      <c r="P47" s="217"/>
      <c r="Q47" s="23" t="s">
        <v>84</v>
      </c>
      <c r="R47" s="24" t="s">
        <v>84</v>
      </c>
      <c r="S47" s="226" t="s">
        <v>84</v>
      </c>
      <c r="T47" s="798"/>
    </row>
    <row r="48" spans="1:20" ht="13.5" customHeight="1" x14ac:dyDescent="0.15">
      <c r="A48" s="16">
        <v>36</v>
      </c>
      <c r="B48" s="787" t="s">
        <v>74</v>
      </c>
      <c r="C48" s="788"/>
      <c r="D48" s="19" t="s">
        <v>26</v>
      </c>
      <c r="E48" s="12">
        <v>2.2000000000000002</v>
      </c>
      <c r="F48" s="11"/>
      <c r="G48" s="565"/>
      <c r="H48" s="11">
        <v>2.5</v>
      </c>
      <c r="I48" s="11"/>
      <c r="J48" s="11"/>
      <c r="K48" s="11">
        <v>3.2</v>
      </c>
      <c r="L48" s="11"/>
      <c r="M48" s="11"/>
      <c r="N48" s="11">
        <v>2.6</v>
      </c>
      <c r="O48" s="11"/>
      <c r="P48" s="214"/>
      <c r="Q48" s="12">
        <v>3.2</v>
      </c>
      <c r="R48" s="11">
        <v>2.2000000000000002</v>
      </c>
      <c r="S48" s="224">
        <v>2.6</v>
      </c>
      <c r="T48" s="798"/>
    </row>
    <row r="49" spans="1:20" ht="13.5" customHeight="1" x14ac:dyDescent="0.15">
      <c r="A49" s="16">
        <v>37</v>
      </c>
      <c r="B49" s="787" t="s">
        <v>75</v>
      </c>
      <c r="C49" s="788"/>
      <c r="D49" s="19" t="s">
        <v>26</v>
      </c>
      <c r="E49" s="23">
        <v>3.7999999999999999E-2</v>
      </c>
      <c r="F49" s="24"/>
      <c r="G49" s="563"/>
      <c r="H49" s="24">
        <v>9.0999999999999998E-2</v>
      </c>
      <c r="I49" s="11"/>
      <c r="J49" s="24"/>
      <c r="K49" s="24">
        <v>7.2999999999999995E-2</v>
      </c>
      <c r="L49" s="24"/>
      <c r="M49" s="24"/>
      <c r="N49" s="24">
        <v>3.4000000000000002E-2</v>
      </c>
      <c r="O49" s="24"/>
      <c r="P49" s="217"/>
      <c r="Q49" s="23">
        <v>9.0999999999999998E-2</v>
      </c>
      <c r="R49" s="24">
        <v>3.4000000000000002E-2</v>
      </c>
      <c r="S49" s="226">
        <v>5.8999999999999997E-2</v>
      </c>
      <c r="T49" s="800"/>
    </row>
    <row r="50" spans="1:20" ht="13.5" customHeight="1" x14ac:dyDescent="0.15">
      <c r="A50" s="16">
        <v>38</v>
      </c>
      <c r="B50" s="787" t="s">
        <v>76</v>
      </c>
      <c r="C50" s="788"/>
      <c r="D50" s="19" t="s">
        <v>26</v>
      </c>
      <c r="E50" s="12">
        <v>1.7</v>
      </c>
      <c r="F50" s="11">
        <v>1.8</v>
      </c>
      <c r="G50" s="214">
        <v>1.9</v>
      </c>
      <c r="H50" s="11">
        <v>1.8</v>
      </c>
      <c r="I50" s="11">
        <v>1.8</v>
      </c>
      <c r="J50" s="11">
        <v>2.1</v>
      </c>
      <c r="K50" s="11">
        <v>2.1</v>
      </c>
      <c r="L50" s="11">
        <v>2.2000000000000002</v>
      </c>
      <c r="M50" s="11">
        <v>2.2999999999999998</v>
      </c>
      <c r="N50" s="11">
        <v>2.2999999999999998</v>
      </c>
      <c r="O50" s="11">
        <v>2.4</v>
      </c>
      <c r="P50" s="214">
        <v>2.2999999999999998</v>
      </c>
      <c r="Q50" s="12">
        <v>2.4</v>
      </c>
      <c r="R50" s="11">
        <v>1.7</v>
      </c>
      <c r="S50" s="224">
        <v>2.1</v>
      </c>
      <c r="T50" s="796" t="s">
        <v>41</v>
      </c>
    </row>
    <row r="51" spans="1:20" ht="13.5" customHeight="1" x14ac:dyDescent="0.15">
      <c r="A51" s="16">
        <v>39</v>
      </c>
      <c r="B51" s="787" t="s">
        <v>416</v>
      </c>
      <c r="C51" s="788"/>
      <c r="D51" s="19" t="s">
        <v>26</v>
      </c>
      <c r="E51" s="21">
        <v>18</v>
      </c>
      <c r="F51" s="20"/>
      <c r="G51" s="566"/>
      <c r="H51" s="20">
        <v>23</v>
      </c>
      <c r="I51" s="20"/>
      <c r="J51" s="20"/>
      <c r="K51" s="20">
        <v>38</v>
      </c>
      <c r="L51" s="20"/>
      <c r="M51" s="20"/>
      <c r="N51" s="20">
        <v>28</v>
      </c>
      <c r="O51" s="20"/>
      <c r="P51" s="216"/>
      <c r="Q51" s="21">
        <v>38</v>
      </c>
      <c r="R51" s="20">
        <v>18</v>
      </c>
      <c r="S51" s="225">
        <v>27</v>
      </c>
      <c r="T51" s="798"/>
    </row>
    <row r="52" spans="1:20" ht="13.5" customHeight="1" x14ac:dyDescent="0.15">
      <c r="A52" s="16">
        <v>40</v>
      </c>
      <c r="B52" s="787" t="s">
        <v>78</v>
      </c>
      <c r="C52" s="788"/>
      <c r="D52" s="19" t="s">
        <v>26</v>
      </c>
      <c r="E52" s="21">
        <v>63</v>
      </c>
      <c r="F52" s="20"/>
      <c r="G52" s="566"/>
      <c r="H52" s="20">
        <v>60</v>
      </c>
      <c r="I52" s="20"/>
      <c r="J52" s="20"/>
      <c r="K52" s="20">
        <v>61</v>
      </c>
      <c r="L52" s="20"/>
      <c r="M52" s="20"/>
      <c r="N52" s="20">
        <v>47</v>
      </c>
      <c r="O52" s="20"/>
      <c r="P52" s="216"/>
      <c r="Q52" s="21">
        <v>63</v>
      </c>
      <c r="R52" s="20">
        <v>47</v>
      </c>
      <c r="S52" s="225">
        <v>58</v>
      </c>
      <c r="T52" s="800"/>
    </row>
    <row r="53" spans="1:20" ht="13.5" customHeight="1" x14ac:dyDescent="0.15">
      <c r="A53" s="16">
        <v>41</v>
      </c>
      <c r="B53" s="787" t="s">
        <v>79</v>
      </c>
      <c r="C53" s="788"/>
      <c r="D53" s="19" t="s">
        <v>26</v>
      </c>
      <c r="E53" s="27" t="s">
        <v>589</v>
      </c>
      <c r="F53" s="25"/>
      <c r="G53" s="564"/>
      <c r="H53" s="25" t="s">
        <v>736</v>
      </c>
      <c r="I53" s="25"/>
      <c r="J53" s="25"/>
      <c r="K53" s="25" t="s">
        <v>842</v>
      </c>
      <c r="L53" s="25"/>
      <c r="M53" s="25"/>
      <c r="N53" s="25" t="s">
        <v>605</v>
      </c>
      <c r="O53" s="25"/>
      <c r="P53" s="234"/>
      <c r="Q53" s="27" t="s">
        <v>605</v>
      </c>
      <c r="R53" s="25" t="s">
        <v>605</v>
      </c>
      <c r="S53" s="227" t="s">
        <v>605</v>
      </c>
      <c r="T53" s="796" t="s">
        <v>46</v>
      </c>
    </row>
    <row r="54" spans="1:20" ht="13.5" customHeight="1" x14ac:dyDescent="0.15">
      <c r="A54" s="16">
        <v>42</v>
      </c>
      <c r="B54" s="787" t="s">
        <v>80</v>
      </c>
      <c r="C54" s="788"/>
      <c r="D54" s="19" t="s">
        <v>26</v>
      </c>
      <c r="E54" s="80" t="s">
        <v>590</v>
      </c>
      <c r="F54" s="171" t="s">
        <v>648</v>
      </c>
      <c r="G54" s="244" t="s">
        <v>695</v>
      </c>
      <c r="H54" s="171" t="s">
        <v>748</v>
      </c>
      <c r="I54" s="171" t="s">
        <v>794</v>
      </c>
      <c r="J54" s="171" t="s">
        <v>819</v>
      </c>
      <c r="K54" s="171" t="s">
        <v>170</v>
      </c>
      <c r="L54" s="171">
        <v>9.9999999999999995E-7</v>
      </c>
      <c r="M54" s="171" t="s">
        <v>900</v>
      </c>
      <c r="N54" s="171" t="s">
        <v>170</v>
      </c>
      <c r="O54" s="171" t="s">
        <v>938</v>
      </c>
      <c r="P54" s="244" t="s">
        <v>170</v>
      </c>
      <c r="Q54" s="82">
        <v>9.9999999999999995E-7</v>
      </c>
      <c r="R54" s="171" t="s">
        <v>170</v>
      </c>
      <c r="S54" s="261" t="s">
        <v>170</v>
      </c>
      <c r="T54" s="798"/>
    </row>
    <row r="55" spans="1:20" ht="13.5" customHeight="1" x14ac:dyDescent="0.15">
      <c r="A55" s="16">
        <v>43</v>
      </c>
      <c r="B55" s="787" t="s">
        <v>81</v>
      </c>
      <c r="C55" s="788"/>
      <c r="D55" s="19" t="s">
        <v>26</v>
      </c>
      <c r="E55" s="80" t="s">
        <v>590</v>
      </c>
      <c r="F55" s="171" t="s">
        <v>648</v>
      </c>
      <c r="G55" s="244" t="s">
        <v>695</v>
      </c>
      <c r="H55" s="171" t="s">
        <v>748</v>
      </c>
      <c r="I55" s="171" t="s">
        <v>794</v>
      </c>
      <c r="J55" s="171" t="s">
        <v>819</v>
      </c>
      <c r="K55" s="171" t="s">
        <v>170</v>
      </c>
      <c r="L55" s="171" t="s">
        <v>882</v>
      </c>
      <c r="M55" s="171" t="s">
        <v>900</v>
      </c>
      <c r="N55" s="171" t="s">
        <v>170</v>
      </c>
      <c r="O55" s="171" t="s">
        <v>938</v>
      </c>
      <c r="P55" s="244" t="s">
        <v>170</v>
      </c>
      <c r="Q55" s="82" t="s">
        <v>170</v>
      </c>
      <c r="R55" s="171" t="s">
        <v>170</v>
      </c>
      <c r="S55" s="261" t="s">
        <v>170</v>
      </c>
      <c r="T55" s="798"/>
    </row>
    <row r="56" spans="1:20" ht="13.5" customHeight="1" x14ac:dyDescent="0.15">
      <c r="A56" s="16">
        <v>44</v>
      </c>
      <c r="B56" s="787" t="s">
        <v>82</v>
      </c>
      <c r="C56" s="788"/>
      <c r="D56" s="19" t="s">
        <v>26</v>
      </c>
      <c r="E56" s="23" t="s">
        <v>588</v>
      </c>
      <c r="F56" s="24"/>
      <c r="G56" s="563"/>
      <c r="H56" s="24" t="s">
        <v>738</v>
      </c>
      <c r="I56" s="24"/>
      <c r="J56" s="24"/>
      <c r="K56" s="24" t="s">
        <v>84</v>
      </c>
      <c r="L56" s="24"/>
      <c r="M56" s="24"/>
      <c r="N56" s="24" t="s">
        <v>84</v>
      </c>
      <c r="O56" s="24"/>
      <c r="P56" s="217"/>
      <c r="Q56" s="23" t="s">
        <v>84</v>
      </c>
      <c r="R56" s="24" t="s">
        <v>84</v>
      </c>
      <c r="S56" s="226" t="s">
        <v>84</v>
      </c>
      <c r="T56" s="798"/>
    </row>
    <row r="57" spans="1:20" ht="13.5" customHeight="1" x14ac:dyDescent="0.15">
      <c r="A57" s="16">
        <v>45</v>
      </c>
      <c r="B57" s="787" t="s">
        <v>85</v>
      </c>
      <c r="C57" s="788"/>
      <c r="D57" s="19" t="s">
        <v>26</v>
      </c>
      <c r="E57" s="28" t="s">
        <v>591</v>
      </c>
      <c r="F57" s="179"/>
      <c r="G57" s="561"/>
      <c r="H57" s="179" t="s">
        <v>749</v>
      </c>
      <c r="I57" s="179"/>
      <c r="J57" s="179"/>
      <c r="K57" s="179" t="s">
        <v>171</v>
      </c>
      <c r="L57" s="179"/>
      <c r="M57" s="179"/>
      <c r="N57" s="179" t="s">
        <v>171</v>
      </c>
      <c r="O57" s="179"/>
      <c r="P57" s="218"/>
      <c r="Q57" s="28" t="s">
        <v>171</v>
      </c>
      <c r="R57" s="179" t="s">
        <v>171</v>
      </c>
      <c r="S57" s="228" t="s">
        <v>171</v>
      </c>
      <c r="T57" s="800"/>
    </row>
    <row r="58" spans="1:20" ht="13.5" customHeight="1" x14ac:dyDescent="0.15">
      <c r="A58" s="16">
        <v>46</v>
      </c>
      <c r="B58" s="787" t="s">
        <v>86</v>
      </c>
      <c r="C58" s="788"/>
      <c r="D58" s="19" t="s">
        <v>26</v>
      </c>
      <c r="E58" s="12">
        <v>0.5</v>
      </c>
      <c r="F58" s="11">
        <v>0.6</v>
      </c>
      <c r="G58" s="214">
        <v>0.5</v>
      </c>
      <c r="H58" s="11">
        <v>0.8</v>
      </c>
      <c r="I58" s="11">
        <v>0.6</v>
      </c>
      <c r="J58" s="11">
        <v>0.7</v>
      </c>
      <c r="K58" s="11">
        <v>0.7</v>
      </c>
      <c r="L58" s="11">
        <v>0.6</v>
      </c>
      <c r="M58" s="11">
        <v>0.6</v>
      </c>
      <c r="N58" s="11">
        <v>0.5</v>
      </c>
      <c r="O58" s="11">
        <v>0.6</v>
      </c>
      <c r="P58" s="214">
        <v>0.6</v>
      </c>
      <c r="Q58" s="12">
        <v>0.8</v>
      </c>
      <c r="R58" s="11">
        <v>0.5</v>
      </c>
      <c r="S58" s="224">
        <v>0.6</v>
      </c>
      <c r="T58" s="796" t="s">
        <v>77</v>
      </c>
    </row>
    <row r="59" spans="1:20" ht="13.5" customHeight="1" x14ac:dyDescent="0.15">
      <c r="A59" s="16">
        <v>47</v>
      </c>
      <c r="B59" s="787" t="s">
        <v>87</v>
      </c>
      <c r="C59" s="788"/>
      <c r="D59" s="19" t="s">
        <v>23</v>
      </c>
      <c r="E59" s="12">
        <v>7</v>
      </c>
      <c r="F59" s="11">
        <v>7.1</v>
      </c>
      <c r="G59" s="214">
        <v>7.3</v>
      </c>
      <c r="H59" s="11">
        <v>7.1</v>
      </c>
      <c r="I59" s="11">
        <v>7.1</v>
      </c>
      <c r="J59" s="11">
        <v>6.9</v>
      </c>
      <c r="K59" s="11">
        <v>6.9</v>
      </c>
      <c r="L59" s="11">
        <v>6.9</v>
      </c>
      <c r="M59" s="11">
        <v>6.8</v>
      </c>
      <c r="N59" s="11">
        <v>7</v>
      </c>
      <c r="O59" s="11">
        <v>6.9</v>
      </c>
      <c r="P59" s="214">
        <v>6.8</v>
      </c>
      <c r="Q59" s="12">
        <v>7.3</v>
      </c>
      <c r="R59" s="11">
        <v>6.8</v>
      </c>
      <c r="S59" s="224">
        <v>7</v>
      </c>
      <c r="T59" s="798"/>
    </row>
    <row r="60" spans="1:20" ht="13.5" hidden="1" customHeight="1" x14ac:dyDescent="0.15">
      <c r="A60" s="16">
        <v>48</v>
      </c>
      <c r="B60" s="787" t="s">
        <v>88</v>
      </c>
      <c r="C60" s="788"/>
      <c r="D60" s="19" t="s">
        <v>23</v>
      </c>
      <c r="E60" s="11"/>
      <c r="F60" s="11"/>
      <c r="G60" s="565"/>
      <c r="H60" s="11"/>
      <c r="I60" s="11"/>
      <c r="J60" s="11"/>
      <c r="K60" s="510"/>
      <c r="L60" s="11"/>
      <c r="M60" s="11"/>
      <c r="N60" s="11"/>
      <c r="O60" s="11"/>
      <c r="P60" s="214"/>
      <c r="Q60" s="256" t="s">
        <v>24</v>
      </c>
      <c r="R60" s="232" t="s">
        <v>24</v>
      </c>
      <c r="S60" s="257" t="s">
        <v>24</v>
      </c>
      <c r="T60" s="798"/>
    </row>
    <row r="61" spans="1:20" ht="13.5" customHeight="1" x14ac:dyDescent="0.15">
      <c r="A61" s="16">
        <v>49</v>
      </c>
      <c r="B61" s="787" t="s">
        <v>89</v>
      </c>
      <c r="C61" s="788"/>
      <c r="D61" s="19" t="s">
        <v>23</v>
      </c>
      <c r="E61" s="21" t="s">
        <v>574</v>
      </c>
      <c r="F61" s="10" t="s">
        <v>636</v>
      </c>
      <c r="G61" s="213" t="s">
        <v>687</v>
      </c>
      <c r="H61" s="20" t="s">
        <v>734</v>
      </c>
      <c r="I61" s="10" t="s">
        <v>791</v>
      </c>
      <c r="J61" s="10" t="s">
        <v>811</v>
      </c>
      <c r="K61" s="10" t="s">
        <v>570</v>
      </c>
      <c r="L61" s="11" t="s">
        <v>574</v>
      </c>
      <c r="M61" s="11" t="s">
        <v>574</v>
      </c>
      <c r="N61" s="11" t="s">
        <v>574</v>
      </c>
      <c r="O61" s="11" t="s">
        <v>929</v>
      </c>
      <c r="P61" s="214" t="s">
        <v>945</v>
      </c>
      <c r="Q61" s="256" t="s">
        <v>24</v>
      </c>
      <c r="R61" s="232" t="s">
        <v>24</v>
      </c>
      <c r="S61" s="257" t="s">
        <v>24</v>
      </c>
      <c r="T61" s="798"/>
    </row>
    <row r="62" spans="1:20" ht="13.5" customHeight="1" x14ac:dyDescent="0.15">
      <c r="A62" s="16">
        <v>50</v>
      </c>
      <c r="B62" s="787" t="s">
        <v>90</v>
      </c>
      <c r="C62" s="788"/>
      <c r="D62" s="19" t="s">
        <v>91</v>
      </c>
      <c r="E62" s="12">
        <v>1.8</v>
      </c>
      <c r="F62" s="11">
        <v>4.5999999999999996</v>
      </c>
      <c r="G62" s="214">
        <v>1.6</v>
      </c>
      <c r="H62" s="11">
        <v>4.0999999999999996</v>
      </c>
      <c r="I62" s="11">
        <v>2.2000000000000002</v>
      </c>
      <c r="J62" s="11">
        <v>2.7</v>
      </c>
      <c r="K62" s="11">
        <v>3.6</v>
      </c>
      <c r="L62" s="11">
        <v>2.6</v>
      </c>
      <c r="M62" s="11">
        <v>3.4</v>
      </c>
      <c r="N62" s="11">
        <v>2</v>
      </c>
      <c r="O62" s="11">
        <v>1.6</v>
      </c>
      <c r="P62" s="214">
        <v>2.7</v>
      </c>
      <c r="Q62" s="12">
        <v>4.5999999999999996</v>
      </c>
      <c r="R62" s="11">
        <v>1.6</v>
      </c>
      <c r="S62" s="224">
        <v>2.7</v>
      </c>
      <c r="T62" s="798"/>
    </row>
    <row r="63" spans="1:20" ht="13.5" customHeight="1" thickBot="1" x14ac:dyDescent="0.2">
      <c r="A63" s="16">
        <v>51</v>
      </c>
      <c r="B63" s="847" t="s">
        <v>92</v>
      </c>
      <c r="C63" s="848"/>
      <c r="D63" s="29" t="s">
        <v>91</v>
      </c>
      <c r="E63" s="31">
        <v>35.700000000000003</v>
      </c>
      <c r="F63" s="168">
        <v>7</v>
      </c>
      <c r="G63" s="239">
        <v>1.7</v>
      </c>
      <c r="H63" s="168">
        <v>4.9000000000000004</v>
      </c>
      <c r="I63" s="168">
        <v>0.8</v>
      </c>
      <c r="J63" s="168">
        <v>1.5</v>
      </c>
      <c r="K63" s="168">
        <v>1.5</v>
      </c>
      <c r="L63" s="168">
        <v>5.3</v>
      </c>
      <c r="M63" s="168">
        <v>2</v>
      </c>
      <c r="N63" s="168">
        <v>0.9</v>
      </c>
      <c r="O63" s="168">
        <v>1</v>
      </c>
      <c r="P63" s="239">
        <v>9.8000000000000007</v>
      </c>
      <c r="Q63" s="31">
        <v>35.700000000000003</v>
      </c>
      <c r="R63" s="168">
        <v>0.8</v>
      </c>
      <c r="S63" s="229">
        <v>6</v>
      </c>
      <c r="T63" s="799"/>
    </row>
    <row r="64" spans="1:20" ht="13.5" customHeight="1" x14ac:dyDescent="0.15">
      <c r="A64" s="792" t="s">
        <v>93</v>
      </c>
      <c r="B64" s="793"/>
      <c r="C64" s="794"/>
      <c r="D64" s="13" t="s">
        <v>18</v>
      </c>
      <c r="E64" s="538"/>
      <c r="F64" s="533"/>
      <c r="G64" s="519"/>
      <c r="H64" s="533"/>
      <c r="I64" s="259"/>
      <c r="J64" s="533" t="s">
        <v>421</v>
      </c>
      <c r="K64" s="533" t="s">
        <v>422</v>
      </c>
      <c r="L64" s="533"/>
      <c r="M64" s="533"/>
      <c r="N64" s="533"/>
      <c r="O64" s="533"/>
      <c r="P64" s="539"/>
      <c r="Q64" s="267"/>
      <c r="R64" s="259"/>
      <c r="S64" s="260"/>
      <c r="T64" s="32"/>
    </row>
    <row r="65" spans="1:20" ht="13.5" customHeight="1" x14ac:dyDescent="0.15">
      <c r="A65" s="33">
        <v>1</v>
      </c>
      <c r="B65" s="830" t="s">
        <v>124</v>
      </c>
      <c r="C65" s="831"/>
      <c r="D65" s="19" t="s">
        <v>26</v>
      </c>
      <c r="E65" s="25"/>
      <c r="F65" s="25" t="s">
        <v>638</v>
      </c>
      <c r="G65" s="511"/>
      <c r="H65" s="25" t="s">
        <v>735</v>
      </c>
      <c r="I65" s="25"/>
      <c r="J65" s="25" t="s">
        <v>807</v>
      </c>
      <c r="K65" s="25"/>
      <c r="L65" s="25" t="s">
        <v>866</v>
      </c>
      <c r="M65" s="25"/>
      <c r="N65" s="25"/>
      <c r="O65" s="25"/>
      <c r="P65" s="234"/>
      <c r="Q65" s="27" t="s">
        <v>1035</v>
      </c>
      <c r="R65" s="25" t="s">
        <v>1035</v>
      </c>
      <c r="S65" s="227" t="s">
        <v>1035</v>
      </c>
      <c r="T65" s="796" t="s">
        <v>77</v>
      </c>
    </row>
    <row r="66" spans="1:20" ht="13.5" customHeight="1" x14ac:dyDescent="0.15">
      <c r="A66" s="35">
        <v>2</v>
      </c>
      <c r="B66" s="830" t="s">
        <v>97</v>
      </c>
      <c r="C66" s="831"/>
      <c r="D66" s="19" t="s">
        <v>26</v>
      </c>
      <c r="E66" s="11"/>
      <c r="F66" s="11">
        <v>1.1000000000000001</v>
      </c>
      <c r="G66" s="510"/>
      <c r="H66" s="11">
        <v>1.1000000000000001</v>
      </c>
      <c r="I66" s="11"/>
      <c r="J66" s="11">
        <v>1</v>
      </c>
      <c r="K66" s="11"/>
      <c r="L66" s="11">
        <v>1.2</v>
      </c>
      <c r="M66" s="11"/>
      <c r="N66" s="11"/>
      <c r="O66" s="11"/>
      <c r="P66" s="214"/>
      <c r="Q66" s="12">
        <v>1.2</v>
      </c>
      <c r="R66" s="11">
        <v>1</v>
      </c>
      <c r="S66" s="224">
        <v>1.1000000000000001</v>
      </c>
      <c r="T66" s="798"/>
    </row>
    <row r="67" spans="1:20" ht="13.5" customHeight="1" x14ac:dyDescent="0.15">
      <c r="A67" s="35">
        <v>3</v>
      </c>
      <c r="B67" s="830" t="s">
        <v>98</v>
      </c>
      <c r="C67" s="831"/>
      <c r="D67" s="19" t="s">
        <v>26</v>
      </c>
      <c r="E67" s="11"/>
      <c r="F67" s="11">
        <v>1.6</v>
      </c>
      <c r="G67" s="510"/>
      <c r="H67" s="11">
        <v>1.9</v>
      </c>
      <c r="I67" s="11"/>
      <c r="J67" s="11">
        <v>1.8</v>
      </c>
      <c r="K67" s="11"/>
      <c r="L67" s="11">
        <v>1.6</v>
      </c>
      <c r="M67" s="11"/>
      <c r="N67" s="11"/>
      <c r="O67" s="11"/>
      <c r="P67" s="214"/>
      <c r="Q67" s="12">
        <v>1.9</v>
      </c>
      <c r="R67" s="11">
        <v>1.6</v>
      </c>
      <c r="S67" s="224">
        <v>1.7</v>
      </c>
      <c r="T67" s="798"/>
    </row>
    <row r="68" spans="1:20" ht="13.5" customHeight="1" x14ac:dyDescent="0.15">
      <c r="A68" s="35">
        <v>4</v>
      </c>
      <c r="B68" s="830" t="s">
        <v>105</v>
      </c>
      <c r="C68" s="831"/>
      <c r="D68" s="19" t="s">
        <v>26</v>
      </c>
      <c r="E68" s="48"/>
      <c r="F68" s="20">
        <v>11</v>
      </c>
      <c r="G68" s="11"/>
      <c r="H68" s="11">
        <v>8.9</v>
      </c>
      <c r="I68" s="20"/>
      <c r="J68" s="11">
        <v>8</v>
      </c>
      <c r="K68" s="11"/>
      <c r="L68" s="20">
        <v>8.4</v>
      </c>
      <c r="M68" s="20"/>
      <c r="N68" s="20"/>
      <c r="O68" s="20"/>
      <c r="P68" s="216"/>
      <c r="Q68" s="353">
        <v>11</v>
      </c>
      <c r="R68" s="11">
        <v>8</v>
      </c>
      <c r="S68" s="225">
        <v>9.1</v>
      </c>
      <c r="T68" s="798"/>
    </row>
    <row r="69" spans="1:20" ht="13.5" customHeight="1" x14ac:dyDescent="0.15">
      <c r="A69" s="35">
        <v>5</v>
      </c>
      <c r="B69" s="830" t="s">
        <v>129</v>
      </c>
      <c r="C69" s="831"/>
      <c r="D69" s="19" t="s">
        <v>130</v>
      </c>
      <c r="E69" s="11"/>
      <c r="F69" s="24">
        <v>0.23</v>
      </c>
      <c r="G69" s="24"/>
      <c r="H69" s="24">
        <v>0.17299999999999999</v>
      </c>
      <c r="I69" s="24"/>
      <c r="J69" s="24">
        <v>0.1</v>
      </c>
      <c r="K69" s="24"/>
      <c r="L69" s="24">
        <v>0.17799999999999999</v>
      </c>
      <c r="M69" s="24"/>
      <c r="N69" s="24"/>
      <c r="O69" s="24"/>
      <c r="P69" s="217"/>
      <c r="Q69" s="23">
        <v>0.23</v>
      </c>
      <c r="R69" s="24">
        <v>0.1</v>
      </c>
      <c r="S69" s="226">
        <v>0.17</v>
      </c>
      <c r="T69" s="798"/>
    </row>
    <row r="70" spans="1:20" ht="13.5" customHeight="1" x14ac:dyDescent="0.15">
      <c r="A70" s="35">
        <v>6</v>
      </c>
      <c r="B70" s="830" t="s">
        <v>131</v>
      </c>
      <c r="C70" s="831"/>
      <c r="D70" s="19" t="s">
        <v>26</v>
      </c>
      <c r="E70" s="20"/>
      <c r="F70" s="20">
        <v>4</v>
      </c>
      <c r="G70" s="20"/>
      <c r="H70" s="20">
        <v>5</v>
      </c>
      <c r="I70" s="20"/>
      <c r="J70" s="20">
        <v>1</v>
      </c>
      <c r="K70" s="20"/>
      <c r="L70" s="20">
        <v>4</v>
      </c>
      <c r="M70" s="20"/>
      <c r="N70" s="20"/>
      <c r="O70" s="20"/>
      <c r="P70" s="216"/>
      <c r="Q70" s="21">
        <v>5</v>
      </c>
      <c r="R70" s="20">
        <v>1</v>
      </c>
      <c r="S70" s="225">
        <v>4</v>
      </c>
      <c r="T70" s="798"/>
    </row>
    <row r="71" spans="1:20" ht="13.5" customHeight="1" x14ac:dyDescent="0.15">
      <c r="A71" s="35">
        <v>7</v>
      </c>
      <c r="B71" s="830" t="s">
        <v>132</v>
      </c>
      <c r="C71" s="831"/>
      <c r="D71" s="19" t="s">
        <v>26</v>
      </c>
      <c r="E71" s="11"/>
      <c r="F71" s="11">
        <v>2.4</v>
      </c>
      <c r="G71" s="11"/>
      <c r="H71" s="11">
        <v>4.4000000000000004</v>
      </c>
      <c r="I71" s="11"/>
      <c r="J71" s="11">
        <v>3.5</v>
      </c>
      <c r="K71" s="11"/>
      <c r="L71" s="11">
        <v>2.2999999999999998</v>
      </c>
      <c r="M71" s="11"/>
      <c r="N71" s="11"/>
      <c r="O71" s="11"/>
      <c r="P71" s="214"/>
      <c r="Q71" s="12">
        <v>4.4000000000000004</v>
      </c>
      <c r="R71" s="25">
        <v>2.2999999999999998</v>
      </c>
      <c r="S71" s="224">
        <v>3.2</v>
      </c>
      <c r="T71" s="798"/>
    </row>
    <row r="72" spans="1:20" ht="13.5" customHeight="1" x14ac:dyDescent="0.15">
      <c r="A72" s="35">
        <v>8</v>
      </c>
      <c r="B72" s="830" t="s">
        <v>94</v>
      </c>
      <c r="C72" s="831"/>
      <c r="D72" s="19" t="s">
        <v>26</v>
      </c>
      <c r="E72" s="25"/>
      <c r="F72" s="25">
        <v>0.26</v>
      </c>
      <c r="G72" s="25"/>
      <c r="H72" s="25">
        <v>0.34</v>
      </c>
      <c r="I72" s="25"/>
      <c r="J72" s="25">
        <v>0.67</v>
      </c>
      <c r="K72" s="25"/>
      <c r="L72" s="25">
        <v>0.2</v>
      </c>
      <c r="M72" s="25"/>
      <c r="N72" s="25"/>
      <c r="O72" s="25"/>
      <c r="P72" s="234"/>
      <c r="Q72" s="27">
        <v>0.67</v>
      </c>
      <c r="R72" s="25">
        <v>0.2</v>
      </c>
      <c r="S72" s="227">
        <v>0.37</v>
      </c>
      <c r="T72" s="798"/>
    </row>
    <row r="73" spans="1:20" ht="13.5" customHeight="1" x14ac:dyDescent="0.15">
      <c r="A73" s="33">
        <v>9</v>
      </c>
      <c r="B73" s="830" t="s">
        <v>95</v>
      </c>
      <c r="C73" s="831"/>
      <c r="D73" s="19" t="s">
        <v>26</v>
      </c>
      <c r="E73" s="24"/>
      <c r="F73" s="24">
        <v>1.2999999999999999E-2</v>
      </c>
      <c r="G73" s="24"/>
      <c r="H73" s="24">
        <v>1.9E-2</v>
      </c>
      <c r="I73" s="24"/>
      <c r="J73" s="24">
        <v>1.2999999999999999E-2</v>
      </c>
      <c r="K73" s="24"/>
      <c r="L73" s="24">
        <v>1.2E-2</v>
      </c>
      <c r="M73" s="24"/>
      <c r="N73" s="24"/>
      <c r="O73" s="24"/>
      <c r="P73" s="217"/>
      <c r="Q73" s="23">
        <v>1.9E-2</v>
      </c>
      <c r="R73" s="24">
        <v>1.2E-2</v>
      </c>
      <c r="S73" s="226">
        <v>1.4E-2</v>
      </c>
      <c r="T73" s="798"/>
    </row>
    <row r="74" spans="1:20" ht="13.5" customHeight="1" x14ac:dyDescent="0.15">
      <c r="A74" s="33">
        <v>10</v>
      </c>
      <c r="B74" s="830" t="s">
        <v>134</v>
      </c>
      <c r="C74" s="831"/>
      <c r="D74" s="19" t="s">
        <v>26</v>
      </c>
      <c r="E74" s="24"/>
      <c r="F74" s="24">
        <v>2.1000000000000001E-2</v>
      </c>
      <c r="G74" s="24"/>
      <c r="H74" s="24">
        <v>3.5000000000000003E-2</v>
      </c>
      <c r="I74" s="205"/>
      <c r="J74" s="24">
        <v>2.1999999999999999E-2</v>
      </c>
      <c r="K74" s="24"/>
      <c r="L74" s="24">
        <v>2.5999999999999999E-2</v>
      </c>
      <c r="M74" s="24"/>
      <c r="N74" s="24"/>
      <c r="O74" s="24"/>
      <c r="P74" s="217"/>
      <c r="Q74" s="23">
        <v>3.5000000000000003E-2</v>
      </c>
      <c r="R74" s="24">
        <v>2.1000000000000001E-2</v>
      </c>
      <c r="S74" s="226">
        <v>2.5999999999999999E-2</v>
      </c>
      <c r="T74" s="798"/>
    </row>
    <row r="75" spans="1:20" ht="13.5" customHeight="1" x14ac:dyDescent="0.15">
      <c r="A75" s="35">
        <v>11</v>
      </c>
      <c r="B75" s="830" t="s">
        <v>549</v>
      </c>
      <c r="C75" s="831"/>
      <c r="D75" s="34" t="s">
        <v>551</v>
      </c>
      <c r="E75" s="20"/>
      <c r="F75" s="20">
        <v>13</v>
      </c>
      <c r="G75" s="20"/>
      <c r="H75" s="20">
        <v>7</v>
      </c>
      <c r="I75" s="20"/>
      <c r="J75" s="20">
        <v>3</v>
      </c>
      <c r="K75" s="20"/>
      <c r="L75" s="20">
        <v>9</v>
      </c>
      <c r="M75" s="20"/>
      <c r="N75" s="20"/>
      <c r="O75" s="20"/>
      <c r="P75" s="216"/>
      <c r="Q75" s="21">
        <v>13</v>
      </c>
      <c r="R75" s="20">
        <v>3</v>
      </c>
      <c r="S75" s="225">
        <v>8</v>
      </c>
      <c r="T75" s="798"/>
    </row>
    <row r="76" spans="1:20" ht="13.5" customHeight="1" x14ac:dyDescent="0.15">
      <c r="A76" s="35">
        <v>12</v>
      </c>
      <c r="B76" s="830" t="s">
        <v>101</v>
      </c>
      <c r="C76" s="831"/>
      <c r="D76" s="19" t="s">
        <v>135</v>
      </c>
      <c r="E76" s="21"/>
      <c r="F76" s="20">
        <v>10</v>
      </c>
      <c r="G76" s="20"/>
      <c r="H76" s="20">
        <v>18</v>
      </c>
      <c r="I76" s="20"/>
      <c r="J76" s="20">
        <v>38</v>
      </c>
      <c r="K76" s="20"/>
      <c r="L76" s="20">
        <v>35</v>
      </c>
      <c r="M76" s="20"/>
      <c r="N76" s="20"/>
      <c r="O76" s="20"/>
      <c r="P76" s="216"/>
      <c r="Q76" s="21">
        <v>38</v>
      </c>
      <c r="R76" s="20">
        <v>10</v>
      </c>
      <c r="S76" s="225">
        <v>25</v>
      </c>
      <c r="T76" s="798"/>
    </row>
    <row r="77" spans="1:20" ht="13.5" customHeight="1" thickBot="1" x14ac:dyDescent="0.2">
      <c r="A77" s="35">
        <v>13</v>
      </c>
      <c r="B77" s="830" t="s">
        <v>100</v>
      </c>
      <c r="C77" s="831"/>
      <c r="D77" s="19" t="s">
        <v>96</v>
      </c>
      <c r="E77" s="233"/>
      <c r="F77" s="172">
        <v>14</v>
      </c>
      <c r="G77" s="172"/>
      <c r="H77" s="172">
        <v>17</v>
      </c>
      <c r="I77" s="172"/>
      <c r="J77" s="172">
        <v>24</v>
      </c>
      <c r="K77" s="172"/>
      <c r="L77" s="172">
        <v>28</v>
      </c>
      <c r="M77" s="172"/>
      <c r="N77" s="172"/>
      <c r="O77" s="172"/>
      <c r="P77" s="388"/>
      <c r="Q77" s="233">
        <v>28</v>
      </c>
      <c r="R77" s="172">
        <v>14</v>
      </c>
      <c r="S77" s="274">
        <v>21</v>
      </c>
      <c r="T77" s="799"/>
    </row>
    <row r="78" spans="1:20" ht="14.25" customHeight="1" thickBot="1" x14ac:dyDescent="0.2">
      <c r="A78" s="841" t="s">
        <v>106</v>
      </c>
      <c r="B78" s="842"/>
      <c r="C78" s="842"/>
      <c r="D78" s="843"/>
      <c r="E78" s="485">
        <v>2</v>
      </c>
      <c r="F78" s="208">
        <v>2</v>
      </c>
      <c r="G78" s="208">
        <v>2</v>
      </c>
      <c r="H78" s="208">
        <v>2</v>
      </c>
      <c r="I78" s="208">
        <v>2</v>
      </c>
      <c r="J78" s="208">
        <v>2</v>
      </c>
      <c r="K78" s="208">
        <v>2</v>
      </c>
      <c r="L78" s="208">
        <v>2</v>
      </c>
      <c r="M78" s="208">
        <v>2</v>
      </c>
      <c r="N78" s="208">
        <v>2</v>
      </c>
      <c r="O78" s="208">
        <v>2</v>
      </c>
      <c r="P78" s="486">
        <v>2</v>
      </c>
      <c r="Q78" s="487"/>
      <c r="R78" s="281"/>
      <c r="S78" s="281"/>
    </row>
    <row r="79" spans="1:20" x14ac:dyDescent="0.15">
      <c r="A79" s="2"/>
      <c r="B79" s="45" t="s">
        <v>107</v>
      </c>
      <c r="C79" s="46"/>
      <c r="D79" s="46"/>
      <c r="E79" s="46"/>
      <c r="F79" s="46"/>
      <c r="G79" s="46"/>
      <c r="H79" s="46"/>
      <c r="I79" s="2"/>
      <c r="J79" s="2"/>
      <c r="K79" s="2"/>
      <c r="L79" s="2"/>
      <c r="M79" s="2"/>
      <c r="N79" s="2"/>
      <c r="O79" s="2"/>
      <c r="P79" s="2"/>
      <c r="Q79" s="2"/>
      <c r="R79" s="2"/>
      <c r="S79" s="351"/>
      <c r="T79" s="46"/>
    </row>
    <row r="80" spans="1:20" x14ac:dyDescent="0.15">
      <c r="A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91">
    <mergeCell ref="F3:J3"/>
    <mergeCell ref="A4:B4"/>
    <mergeCell ref="F4:J4"/>
    <mergeCell ref="A6:B11"/>
    <mergeCell ref="C6:D6"/>
    <mergeCell ref="Q6:Q9"/>
    <mergeCell ref="R6:R9"/>
    <mergeCell ref="S6:S9"/>
    <mergeCell ref="T6:T11"/>
    <mergeCell ref="C7:D7"/>
    <mergeCell ref="C8:D8"/>
    <mergeCell ref="C9:D9"/>
    <mergeCell ref="C10:D10"/>
    <mergeCell ref="C11:D11"/>
    <mergeCell ref="A12:C12"/>
    <mergeCell ref="B13:C13"/>
    <mergeCell ref="T13:T14"/>
    <mergeCell ref="B14:C14"/>
    <mergeCell ref="B15:C15"/>
    <mergeCell ref="T15:T20"/>
    <mergeCell ref="B16:C16"/>
    <mergeCell ref="B17:C17"/>
    <mergeCell ref="B18:C18"/>
    <mergeCell ref="B19:C19"/>
    <mergeCell ref="B20:C20"/>
    <mergeCell ref="B21:C21"/>
    <mergeCell ref="B26:C26"/>
    <mergeCell ref="T26:T32"/>
    <mergeCell ref="B27:C27"/>
    <mergeCell ref="B28:C28"/>
    <mergeCell ref="B29:C29"/>
    <mergeCell ref="B30:C30"/>
    <mergeCell ref="B31:C31"/>
    <mergeCell ref="B32:C32"/>
    <mergeCell ref="T21:T25"/>
    <mergeCell ref="B22:C22"/>
    <mergeCell ref="B23:C23"/>
    <mergeCell ref="B24:C24"/>
    <mergeCell ref="B25:C25"/>
    <mergeCell ref="T44:T49"/>
    <mergeCell ref="T50:T52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T53:T57"/>
    <mergeCell ref="B54:C54"/>
    <mergeCell ref="B55:C55"/>
    <mergeCell ref="B56:C56"/>
    <mergeCell ref="B57:C57"/>
    <mergeCell ref="A78:D78"/>
    <mergeCell ref="B58:C58"/>
    <mergeCell ref="T58:T63"/>
    <mergeCell ref="B59:C59"/>
    <mergeCell ref="B61:C61"/>
    <mergeCell ref="B62:C62"/>
    <mergeCell ref="B63:C63"/>
    <mergeCell ref="B60:C60"/>
    <mergeCell ref="A64:C64"/>
    <mergeCell ref="B65:C65"/>
    <mergeCell ref="T65:T77"/>
    <mergeCell ref="B66:C66"/>
    <mergeCell ref="B67:C67"/>
    <mergeCell ref="B68:C68"/>
    <mergeCell ref="B69:C69"/>
    <mergeCell ref="B70:C70"/>
    <mergeCell ref="B33:C33"/>
    <mergeCell ref="T33:T4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76:C76"/>
    <mergeCell ref="B77:C77"/>
    <mergeCell ref="B71:C71"/>
    <mergeCell ref="B72:C72"/>
    <mergeCell ref="B73:C73"/>
    <mergeCell ref="B74:C74"/>
    <mergeCell ref="B75:C75"/>
  </mergeCells>
  <phoneticPr fontId="2"/>
  <conditionalFormatting sqref="E68 G68 I68:S68">
    <cfRule type="expression" dxfId="8" priority="1">
      <formula>E79&lt;10</formula>
    </cfRule>
    <cfRule type="expression" dxfId="7" priority="2">
      <formula>E79&gt;=10</formula>
    </cfRule>
  </conditionalFormatting>
  <pageMargins left="0.78740157480314965" right="0.78740157480314965" top="0.39370078740157483" bottom="0.19685039370078741" header="0" footer="0"/>
  <pageSetup paperSize="9" scale="65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A832ACBE-EB57-4461-B595-6D4B7FF44E56}">
            <xm:f>'21 浄水'!Q35&lt;0.01</xm:f>
            <x14:dxf>
              <numFmt numFmtId="177" formatCode="0.000"/>
            </x14:dxf>
          </x14:cfRule>
          <x14:cfRule type="expression" priority="6" id="{F14A1902-AC48-411C-802B-1DAE80C9DA2F}">
            <xm:f>'21 浄水'!Q35&gt;=0.01</xm:f>
            <x14:dxf>
              <numFmt numFmtId="177" formatCode="0.000"/>
            </x14:dxf>
          </x14:cfRule>
          <xm:sqref>Q35:S35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T49"/>
  <sheetViews>
    <sheetView zoomScale="85" zoomScaleNormal="85" zoomScaleSheetLayoutView="90" workbookViewId="0">
      <pane xSplit="4" ySplit="11" topLeftCell="E39" activePane="bottomRight" state="frozen"/>
      <selection activeCell="N48" sqref="N48"/>
      <selection pane="topRight" activeCell="N48" sqref="N48"/>
      <selection pane="bottomLeft" activeCell="N48" sqref="N48"/>
      <selection pane="bottomRight" activeCell="V1" sqref="V1:AA1048576"/>
    </sheetView>
  </sheetViews>
  <sheetFormatPr defaultColWidth="8.875" defaultRowHeight="10.15" customHeight="1" x14ac:dyDescent="0.15"/>
  <cols>
    <col min="1" max="1" width="2.375" style="89" customWidth="1"/>
    <col min="2" max="2" width="7" style="89" customWidth="1"/>
    <col min="3" max="3" width="19.25" style="89" customWidth="1"/>
    <col min="4" max="4" width="16.25" style="89" customWidth="1"/>
    <col min="5" max="16" width="8.625" style="89" customWidth="1"/>
    <col min="17" max="19" width="9.375" style="1" customWidth="1"/>
    <col min="20" max="20" width="11.625" style="89" customWidth="1"/>
    <col min="21" max="16384" width="8.875" style="89"/>
  </cols>
  <sheetData>
    <row r="1" spans="1:20" ht="20.100000000000001" customHeight="1" x14ac:dyDescent="0.15">
      <c r="B1" s="85" t="str">
        <f>'1 羽黒川'!$B$1</f>
        <v>　　　　　　　　　　　　定　期　水　質　検　査　結　果（令和５年度）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8"/>
      <c r="N1" s="88"/>
      <c r="O1" s="88"/>
      <c r="P1" s="88"/>
      <c r="T1" s="88"/>
    </row>
    <row r="2" spans="1:20" ht="15" customHeight="1" thickBo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T2" s="88"/>
    </row>
    <row r="3" spans="1:20" ht="19.149999999999999" customHeight="1" thickBot="1" x14ac:dyDescent="0.2">
      <c r="A3" s="90" t="s">
        <v>303</v>
      </c>
      <c r="C3" s="91"/>
      <c r="E3" s="92" t="s">
        <v>1</v>
      </c>
      <c r="F3" s="871" t="s">
        <v>2</v>
      </c>
      <c r="G3" s="872"/>
      <c r="H3" s="872"/>
      <c r="I3" s="872"/>
      <c r="J3" s="872"/>
      <c r="K3" s="873"/>
      <c r="L3" s="93"/>
      <c r="M3" s="93"/>
      <c r="N3" s="93"/>
      <c r="O3" s="93"/>
      <c r="P3" s="93"/>
      <c r="Q3" s="2"/>
      <c r="R3" s="2"/>
      <c r="S3" s="2"/>
    </row>
    <row r="4" spans="1:20" ht="19.149999999999999" customHeight="1" thickBot="1" x14ac:dyDescent="0.2">
      <c r="A4" s="874" t="s">
        <v>3</v>
      </c>
      <c r="B4" s="875"/>
      <c r="C4" s="95" t="s">
        <v>167</v>
      </c>
      <c r="E4" s="96">
        <v>17</v>
      </c>
      <c r="F4" s="876" t="s">
        <v>430</v>
      </c>
      <c r="G4" s="877"/>
      <c r="H4" s="877"/>
      <c r="I4" s="877"/>
      <c r="J4" s="877"/>
      <c r="K4" s="878"/>
      <c r="L4" s="93"/>
      <c r="M4" s="93"/>
      <c r="N4" s="93"/>
      <c r="O4" s="93"/>
      <c r="P4" s="93"/>
      <c r="Q4" s="2"/>
      <c r="R4" s="2"/>
      <c r="S4" s="2"/>
    </row>
    <row r="5" spans="1:20" ht="10.15" customHeight="1" thickBot="1" x14ac:dyDescent="0.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2"/>
      <c r="R5" s="2"/>
      <c r="S5" s="2"/>
      <c r="T5" s="98"/>
    </row>
    <row r="6" spans="1:20" ht="13.5" customHeight="1" x14ac:dyDescent="0.15">
      <c r="A6" s="879" t="s">
        <v>395</v>
      </c>
      <c r="B6" s="880"/>
      <c r="C6" s="884" t="s">
        <v>394</v>
      </c>
      <c r="D6" s="990"/>
      <c r="E6" s="52">
        <f xml:space="preserve"> IF('16 原水2系'!E6="", "",'16 原水2系'!E6)</f>
        <v>45028</v>
      </c>
      <c r="F6" s="8">
        <f xml:space="preserve"> IF('16 原水2系'!F6="", "",'16 原水2系'!F6)</f>
        <v>45056</v>
      </c>
      <c r="G6" s="8">
        <f xml:space="preserve"> IF('16 原水2系'!G6="", "",'16 原水2系'!G6)</f>
        <v>45084</v>
      </c>
      <c r="H6" s="8">
        <f xml:space="preserve"> IF('16 原水2系'!H6="", "",'16 原水2系'!H6)</f>
        <v>45112</v>
      </c>
      <c r="I6" s="8">
        <f xml:space="preserve"> IF('16 原水2系'!I6="", "",'16 原水2系'!I6)</f>
        <v>45140</v>
      </c>
      <c r="J6" s="8">
        <f xml:space="preserve"> IF('16 原水2系'!J6="", "",'16 原水2系'!J6)</f>
        <v>45175</v>
      </c>
      <c r="K6" s="8">
        <f xml:space="preserve"> IF('16 原水2系'!K6="", "",'16 原水2系'!K6)</f>
        <v>45203</v>
      </c>
      <c r="L6" s="8">
        <f xml:space="preserve"> IF('16 原水2系'!L6="", "",'16 原水2系'!L6)</f>
        <v>45238</v>
      </c>
      <c r="M6" s="8">
        <f xml:space="preserve"> IF('16 原水2系'!M6="", "",'16 原水2系'!M6)</f>
        <v>45266</v>
      </c>
      <c r="N6" s="8">
        <f xml:space="preserve"> IF('16 原水2系'!N6="", "",'16 原水2系'!N6)</f>
        <v>45301</v>
      </c>
      <c r="O6" s="8">
        <f xml:space="preserve"> IF('16 原水2系'!O6="", "",'16 原水2系'!O6)</f>
        <v>45329</v>
      </c>
      <c r="P6" s="8">
        <f xml:space="preserve"> IF('16 原水2系'!P6="", "",'16 原水2系'!P6)</f>
        <v>45357</v>
      </c>
      <c r="Q6" s="825" t="s">
        <v>8</v>
      </c>
      <c r="R6" s="805" t="s">
        <v>9</v>
      </c>
      <c r="S6" s="808" t="s">
        <v>10</v>
      </c>
      <c r="T6" s="982" t="s">
        <v>306</v>
      </c>
    </row>
    <row r="7" spans="1:20" ht="13.5" customHeight="1" x14ac:dyDescent="0.15">
      <c r="A7" s="881"/>
      <c r="B7" s="882"/>
      <c r="C7" s="885" t="s">
        <v>307</v>
      </c>
      <c r="D7" s="886"/>
      <c r="E7" s="53">
        <f xml:space="preserve"> IF('16 原水2系'!E7="", "",'16 原水2系'!E7)</f>
        <v>0.44444444444444442</v>
      </c>
      <c r="F7" s="9">
        <f xml:space="preserve"> IF('16 原水2系'!F7="", "",'16 原水2系'!F7)</f>
        <v>0.41111111111111115</v>
      </c>
      <c r="G7" s="9">
        <f xml:space="preserve"> IF('16 原水2系'!G7="", "",'16 原水2系'!G7)</f>
        <v>0.59375</v>
      </c>
      <c r="H7" s="9">
        <f xml:space="preserve"> IF('16 原水2系'!H7="", "",'16 原水2系'!H7)</f>
        <v>0.41111111111111115</v>
      </c>
      <c r="I7" s="9">
        <f xml:space="preserve"> IF('16 原水2系'!I7="", "",'16 原水2系'!I7)</f>
        <v>0.40972222222222227</v>
      </c>
      <c r="J7" s="9">
        <f xml:space="preserve"> IF('16 原水2系'!J7="", "",'16 原水2系'!J7)</f>
        <v>0.39930555555555558</v>
      </c>
      <c r="K7" s="9">
        <f xml:space="preserve"> IF('16 原水2系'!K7="", "",'16 原水2系'!K7)</f>
        <v>0.43194444444444446</v>
      </c>
      <c r="L7" s="9">
        <f xml:space="preserve"> IF('16 原水2系'!L7="", "",'16 原水2系'!L7)</f>
        <v>0.40416666666666662</v>
      </c>
      <c r="M7" s="9">
        <f xml:space="preserve"> IF('16 原水2系'!M7="", "",'16 原水2系'!M7)</f>
        <v>0.44791666666666669</v>
      </c>
      <c r="N7" s="9">
        <f xml:space="preserve"> IF('16 原水2系'!N7="", "",'16 原水2系'!N7)</f>
        <v>0.46527777777777773</v>
      </c>
      <c r="O7" s="9">
        <f xml:space="preserve"> IF('16 原水2系'!O7="", "",'16 原水2系'!O7)</f>
        <v>0.43263888888888885</v>
      </c>
      <c r="P7" s="9">
        <f xml:space="preserve"> IF('16 原水2系'!P7="", "",'16 原水2系'!P7)</f>
        <v>0.43402777777777773</v>
      </c>
      <c r="Q7" s="833"/>
      <c r="R7" s="835"/>
      <c r="S7" s="837"/>
      <c r="T7" s="983"/>
    </row>
    <row r="8" spans="1:20" ht="13.5" customHeight="1" x14ac:dyDescent="0.15">
      <c r="A8" s="881"/>
      <c r="B8" s="882"/>
      <c r="C8" s="885" t="s">
        <v>308</v>
      </c>
      <c r="D8" s="886"/>
      <c r="E8" s="53" t="str">
        <f xml:space="preserve"> IF('16 原水2系'!E8="", "",'16 原水2系'!E8)</f>
        <v>晴</v>
      </c>
      <c r="F8" s="9" t="str">
        <f xml:space="preserve"> IF('16 原水2系'!F8="", "",'16 原水2系'!F8)</f>
        <v>晴</v>
      </c>
      <c r="G8" s="9" t="str">
        <f xml:space="preserve"> IF('16 原水2系'!G8="", "",'16 原水2系'!G8)</f>
        <v>晴</v>
      </c>
      <c r="H8" s="9" t="str">
        <f xml:space="preserve"> IF('16 原水2系'!H8="", "",'16 原水2系'!H8)</f>
        <v>晴</v>
      </c>
      <c r="I8" s="9" t="str">
        <f xml:space="preserve"> IF('16 原水2系'!I8="", "",'16 原水2系'!I8)</f>
        <v>曇</v>
      </c>
      <c r="J8" s="9" t="str">
        <f xml:space="preserve"> IF('16 原水2系'!J8="", "",'16 原水2系'!J8)</f>
        <v>曇</v>
      </c>
      <c r="K8" s="9" t="str">
        <f xml:space="preserve"> IF('16 原水2系'!K8="", "",'16 原水2系'!K8)</f>
        <v>晴</v>
      </c>
      <c r="L8" s="9" t="str">
        <f xml:space="preserve"> IF('16 原水2系'!L8="", "",'16 原水2系'!L8)</f>
        <v>雨</v>
      </c>
      <c r="M8" s="9" t="str">
        <f xml:space="preserve"> IF('16 原水2系'!M8="", "",'16 原水2系'!M8)</f>
        <v>晴</v>
      </c>
      <c r="N8" s="9" t="str">
        <f xml:space="preserve"> IF('16 原水2系'!N8="", "",'16 原水2系'!N8)</f>
        <v>雨</v>
      </c>
      <c r="O8" s="9" t="str">
        <f xml:space="preserve"> IF('16 原水2系'!O8="", "",'16 原水2系'!O8)</f>
        <v>曇</v>
      </c>
      <c r="P8" s="9" t="str">
        <f xml:space="preserve"> IF('16 原水2系'!P8="", "",'16 原水2系'!P8)</f>
        <v>雪</v>
      </c>
      <c r="Q8" s="833"/>
      <c r="R8" s="835"/>
      <c r="S8" s="837"/>
      <c r="T8" s="983"/>
    </row>
    <row r="9" spans="1:20" ht="13.5" customHeight="1" x14ac:dyDescent="0.15">
      <c r="A9" s="881"/>
      <c r="B9" s="882"/>
      <c r="C9" s="885" t="s">
        <v>309</v>
      </c>
      <c r="D9" s="886"/>
      <c r="E9" s="48" t="str">
        <f xml:space="preserve"> IF('16 原水2系'!E9="", "",'16 原水2系'!E9)</f>
        <v>曇</v>
      </c>
      <c r="F9" s="10" t="str">
        <f xml:space="preserve"> IF('16 原水2系'!F9="", "",'16 原水2系'!F9)</f>
        <v>晴</v>
      </c>
      <c r="G9" s="10" t="str">
        <f xml:space="preserve"> IF('16 原水2系'!G9="", "",'16 原水2系'!G9)</f>
        <v>晴</v>
      </c>
      <c r="H9" s="10" t="str">
        <f xml:space="preserve"> IF('16 原水2系'!H9="", "",'16 原水2系'!H9)</f>
        <v>曇</v>
      </c>
      <c r="I9" s="10" t="str">
        <f xml:space="preserve"> IF('16 原水2系'!I9="", "",'16 原水2系'!I9)</f>
        <v>晴</v>
      </c>
      <c r="J9" s="10" t="str">
        <f xml:space="preserve"> IF('16 原水2系'!J9="", "",'16 原水2系'!J9)</f>
        <v>曇</v>
      </c>
      <c r="K9" s="10" t="str">
        <f xml:space="preserve"> IF('16 原水2系'!K9="", "",'16 原水2系'!K9)</f>
        <v>曇</v>
      </c>
      <c r="L9" s="10" t="str">
        <f xml:space="preserve"> IF('16 原水2系'!L9="", "",'16 原水2系'!L9)</f>
        <v>曇</v>
      </c>
      <c r="M9" s="10" t="str">
        <f xml:space="preserve"> IF('16 原水2系'!M9="", "",'16 原水2系'!M9)</f>
        <v>晴</v>
      </c>
      <c r="N9" s="10" t="str">
        <f xml:space="preserve"> IF('16 原水2系'!N9="", "",'16 原水2系'!N9)</f>
        <v>曇</v>
      </c>
      <c r="O9" s="10" t="str">
        <f xml:space="preserve"> IF('16 原水2系'!O9="", "",'16 原水2系'!O9)</f>
        <v>曇</v>
      </c>
      <c r="P9" s="10" t="str">
        <f xml:space="preserve"> IF('16 原水2系'!P9="", "",'16 原水2系'!P9)</f>
        <v>曇</v>
      </c>
      <c r="Q9" s="834"/>
      <c r="R9" s="836"/>
      <c r="S9" s="838"/>
      <c r="T9" s="983"/>
    </row>
    <row r="10" spans="1:20" ht="13.5" customHeight="1" x14ac:dyDescent="0.15">
      <c r="A10" s="881"/>
      <c r="B10" s="882"/>
      <c r="C10" s="885" t="s">
        <v>310</v>
      </c>
      <c r="D10" s="886"/>
      <c r="E10" s="12">
        <f xml:space="preserve"> IF('16 原水2系'!E10="", "",'16 原水2系'!E10)</f>
        <v>10</v>
      </c>
      <c r="F10" s="11">
        <f xml:space="preserve"> IF('16 原水2系'!F10="", "",'16 原水2系'!F10)</f>
        <v>16.5</v>
      </c>
      <c r="G10" s="11">
        <f xml:space="preserve"> IF('16 原水2系'!G10="", "",'16 原水2系'!G10)</f>
        <v>26</v>
      </c>
      <c r="H10" s="11">
        <f xml:space="preserve"> IF('16 原水2系'!H10="", "",'16 原水2系'!H10)</f>
        <v>28.5</v>
      </c>
      <c r="I10" s="11">
        <f xml:space="preserve"> IF('16 原水2系'!I10="", "",'16 原水2系'!I10)</f>
        <v>31</v>
      </c>
      <c r="J10" s="11">
        <f xml:space="preserve"> IF('16 原水2系'!J10="", "",'16 原水2系'!J10)</f>
        <v>32</v>
      </c>
      <c r="K10" s="11">
        <f xml:space="preserve"> IF('16 原水2系'!K10="", "",'16 原水2系'!K10)</f>
        <v>18</v>
      </c>
      <c r="L10" s="11">
        <f xml:space="preserve"> IF('16 原水2系'!L10="", "",'16 原水2系'!L10)</f>
        <v>14</v>
      </c>
      <c r="M10" s="11">
        <f xml:space="preserve"> IF('16 原水2系'!M10="", "",'16 原水2系'!M10)</f>
        <v>6.2</v>
      </c>
      <c r="N10" s="11">
        <f xml:space="preserve"> IF('16 原水2系'!N10="", "",'16 原水2系'!N10)</f>
        <v>1.5</v>
      </c>
      <c r="O10" s="11">
        <f xml:space="preserve"> IF('16 原水2系'!O10="", "",'16 原水2系'!O10)</f>
        <v>-2</v>
      </c>
      <c r="P10" s="11">
        <f xml:space="preserve"> IF('16 原水2系'!P10="", "",'16 原水2系'!P10)</f>
        <v>0.7</v>
      </c>
      <c r="Q10" s="12">
        <f>MAXA(E10:P10)</f>
        <v>32</v>
      </c>
      <c r="R10" s="214">
        <f>MIN(E10:P10)</f>
        <v>-2</v>
      </c>
      <c r="S10" s="224">
        <f>AVERAGE(E10:P10)</f>
        <v>15.199999999999998</v>
      </c>
      <c r="T10" s="983"/>
    </row>
    <row r="11" spans="1:20" ht="13.5" customHeight="1" thickBot="1" x14ac:dyDescent="0.2">
      <c r="A11" s="986"/>
      <c r="B11" s="987"/>
      <c r="C11" s="988" t="s">
        <v>311</v>
      </c>
      <c r="D11" s="989"/>
      <c r="E11" s="12">
        <f xml:space="preserve"> IF('16 原水2系'!E11="", "",'16 原水2系'!E11)</f>
        <v>7.1</v>
      </c>
      <c r="F11" s="11">
        <f xml:space="preserve"> IF('16 原水2系'!F11="", "",'16 原水2系'!F11)</f>
        <v>9.9</v>
      </c>
      <c r="G11" s="11">
        <f xml:space="preserve"> IF('16 原水2系'!G11="", "",'16 原水2系'!G11)</f>
        <v>15.6</v>
      </c>
      <c r="H11" s="11">
        <f xml:space="preserve"> IF('16 原水2系'!H11="", "",'16 原水2系'!H11)</f>
        <v>17.2</v>
      </c>
      <c r="I11" s="11">
        <f xml:space="preserve"> IF('16 原水2系'!I11="", "",'16 原水2系'!I11)</f>
        <v>22.5</v>
      </c>
      <c r="J11" s="11">
        <f xml:space="preserve"> IF('16 原水2系'!J11="", "",'16 原水2系'!J11)</f>
        <v>21.3</v>
      </c>
      <c r="K11" s="11">
        <f xml:space="preserve"> IF('16 原水2系'!K11="", "",'16 原水2系'!K11)</f>
        <v>18</v>
      </c>
      <c r="L11" s="11">
        <f xml:space="preserve"> IF('16 原水2系'!L11="", "",'16 原水2系'!L11)</f>
        <v>13</v>
      </c>
      <c r="M11" s="11">
        <f xml:space="preserve"> IF('16 原水2系'!M11="", "",'16 原水2系'!M11)</f>
        <v>7</v>
      </c>
      <c r="N11" s="11">
        <f xml:space="preserve"> IF('16 原水2系'!N11="", "",'16 原水2系'!N11)</f>
        <v>4.9000000000000004</v>
      </c>
      <c r="O11" s="11">
        <f xml:space="preserve"> IF('16 原水2系'!O11="", "",'16 原水2系'!O11)</f>
        <v>3.8</v>
      </c>
      <c r="P11" s="11">
        <f xml:space="preserve"> IF('16 原水2系'!P11="", "",'16 原水2系'!P11)</f>
        <v>4.0999999999999996</v>
      </c>
      <c r="Q11" s="12">
        <f>MAXA(E11:P11)</f>
        <v>22.5</v>
      </c>
      <c r="R11" s="214">
        <f>MIN(E11:P11)</f>
        <v>3.8</v>
      </c>
      <c r="S11" s="224">
        <f>AVERAGE(E11:P11)</f>
        <v>12.033333333333333</v>
      </c>
      <c r="T11" s="984"/>
    </row>
    <row r="12" spans="1:20" s="104" customFormat="1" ht="13.5" customHeight="1" x14ac:dyDescent="0.15">
      <c r="A12" s="890" t="s">
        <v>312</v>
      </c>
      <c r="B12" s="891"/>
      <c r="C12" s="891"/>
      <c r="D12" s="266" t="s">
        <v>18</v>
      </c>
      <c r="E12" s="342"/>
      <c r="F12" s="160"/>
      <c r="G12" s="160"/>
      <c r="H12" s="160"/>
      <c r="I12" s="160"/>
      <c r="J12" s="441" t="s">
        <v>421</v>
      </c>
      <c r="K12" s="441" t="s">
        <v>422</v>
      </c>
      <c r="L12" s="160"/>
      <c r="M12" s="160"/>
      <c r="N12" s="160"/>
      <c r="O12" s="160"/>
      <c r="P12" s="343"/>
      <c r="Q12" s="267"/>
      <c r="R12" s="259"/>
      <c r="S12" s="260"/>
      <c r="T12" s="276"/>
    </row>
    <row r="13" spans="1:20" ht="13.5" customHeight="1" x14ac:dyDescent="0.15">
      <c r="A13" s="122">
        <v>1</v>
      </c>
      <c r="B13" s="888" t="s">
        <v>314</v>
      </c>
      <c r="C13" s="889"/>
      <c r="D13" s="597" t="s">
        <v>96</v>
      </c>
      <c r="E13" s="319" t="s">
        <v>587</v>
      </c>
      <c r="F13" s="324"/>
      <c r="G13" s="415"/>
      <c r="H13" s="196" t="s">
        <v>747</v>
      </c>
      <c r="I13" s="324"/>
      <c r="J13" s="320"/>
      <c r="K13" s="320" t="s">
        <v>110</v>
      </c>
      <c r="L13" s="320"/>
      <c r="M13" s="320"/>
      <c r="N13" s="320" t="s">
        <v>110</v>
      </c>
      <c r="O13" s="320"/>
      <c r="P13" s="320"/>
      <c r="Q13" s="321" t="s">
        <v>110</v>
      </c>
      <c r="R13" s="322" t="s">
        <v>110</v>
      </c>
      <c r="S13" s="323" t="s">
        <v>110</v>
      </c>
      <c r="T13" s="887" t="s">
        <v>315</v>
      </c>
    </row>
    <row r="14" spans="1:20" ht="13.5" customHeight="1" x14ac:dyDescent="0.15">
      <c r="A14" s="106">
        <v>2</v>
      </c>
      <c r="B14" s="866" t="s">
        <v>316</v>
      </c>
      <c r="C14" s="867"/>
      <c r="D14" s="597" t="s">
        <v>96</v>
      </c>
      <c r="E14" s="110" t="s">
        <v>587</v>
      </c>
      <c r="F14" s="182"/>
      <c r="G14" s="392"/>
      <c r="H14" s="196" t="s">
        <v>747</v>
      </c>
      <c r="I14" s="182"/>
      <c r="J14" s="196"/>
      <c r="K14" s="196" t="s">
        <v>110</v>
      </c>
      <c r="L14" s="196"/>
      <c r="M14" s="196"/>
      <c r="N14" s="196" t="s">
        <v>110</v>
      </c>
      <c r="O14" s="196"/>
      <c r="P14" s="196"/>
      <c r="Q14" s="28" t="s">
        <v>110</v>
      </c>
      <c r="R14" s="179" t="s">
        <v>110</v>
      </c>
      <c r="S14" s="228" t="s">
        <v>110</v>
      </c>
      <c r="T14" s="887"/>
    </row>
    <row r="15" spans="1:20" ht="13.5" customHeight="1" x14ac:dyDescent="0.15">
      <c r="A15" s="106">
        <v>3</v>
      </c>
      <c r="B15" s="866" t="s">
        <v>318</v>
      </c>
      <c r="C15" s="867"/>
      <c r="D15" s="597" t="s">
        <v>96</v>
      </c>
      <c r="E15" s="111">
        <v>1E-3</v>
      </c>
      <c r="F15" s="183"/>
      <c r="G15" s="416"/>
      <c r="H15" s="197" t="s">
        <v>744</v>
      </c>
      <c r="I15" s="183"/>
      <c r="J15" s="197"/>
      <c r="K15" s="197" t="s">
        <v>169</v>
      </c>
      <c r="L15" s="197"/>
      <c r="M15" s="197"/>
      <c r="N15" s="197" t="s">
        <v>169</v>
      </c>
      <c r="O15" s="197"/>
      <c r="P15" s="197"/>
      <c r="Q15" s="23">
        <v>1E-3</v>
      </c>
      <c r="R15" s="24" t="s">
        <v>169</v>
      </c>
      <c r="S15" s="226" t="s">
        <v>169</v>
      </c>
      <c r="T15" s="985"/>
    </row>
    <row r="16" spans="1:20" ht="13.5" customHeight="1" x14ac:dyDescent="0.15">
      <c r="A16" s="106">
        <v>5</v>
      </c>
      <c r="B16" s="866" t="s">
        <v>389</v>
      </c>
      <c r="C16" s="867"/>
      <c r="D16" s="597" t="s">
        <v>96</v>
      </c>
      <c r="E16" s="110" t="s">
        <v>587</v>
      </c>
      <c r="F16" s="182"/>
      <c r="G16" s="392"/>
      <c r="H16" s="196" t="s">
        <v>747</v>
      </c>
      <c r="I16" s="182"/>
      <c r="J16" s="196"/>
      <c r="K16" s="196" t="s">
        <v>110</v>
      </c>
      <c r="L16" s="196"/>
      <c r="M16" s="196"/>
      <c r="N16" s="196" t="s">
        <v>110</v>
      </c>
      <c r="O16" s="196"/>
      <c r="P16" s="196"/>
      <c r="Q16" s="28" t="s">
        <v>110</v>
      </c>
      <c r="R16" s="179" t="s">
        <v>110</v>
      </c>
      <c r="S16" s="228" t="s">
        <v>110</v>
      </c>
      <c r="T16" s="868" t="s">
        <v>46</v>
      </c>
    </row>
    <row r="17" spans="1:20" ht="13.5" customHeight="1" x14ac:dyDescent="0.15">
      <c r="A17" s="106">
        <v>8</v>
      </c>
      <c r="B17" s="866" t="s">
        <v>388</v>
      </c>
      <c r="C17" s="867"/>
      <c r="D17" s="597" t="s">
        <v>96</v>
      </c>
      <c r="E17" s="110" t="s">
        <v>587</v>
      </c>
      <c r="F17" s="182"/>
      <c r="G17" s="392"/>
      <c r="H17" s="196" t="s">
        <v>747</v>
      </c>
      <c r="I17" s="182"/>
      <c r="J17" s="196"/>
      <c r="K17" s="196" t="s">
        <v>110</v>
      </c>
      <c r="L17" s="196"/>
      <c r="M17" s="196"/>
      <c r="N17" s="196" t="s">
        <v>110</v>
      </c>
      <c r="O17" s="196"/>
      <c r="P17" s="196"/>
      <c r="Q17" s="28" t="s">
        <v>110</v>
      </c>
      <c r="R17" s="179" t="s">
        <v>110</v>
      </c>
      <c r="S17" s="228" t="s">
        <v>110</v>
      </c>
      <c r="T17" s="898"/>
    </row>
    <row r="18" spans="1:20" ht="13.5" customHeight="1" x14ac:dyDescent="0.15">
      <c r="A18" s="106">
        <v>9</v>
      </c>
      <c r="B18" s="866" t="s">
        <v>322</v>
      </c>
      <c r="C18" s="867"/>
      <c r="D18" s="597" t="s">
        <v>96</v>
      </c>
      <c r="E18" s="111" t="s">
        <v>592</v>
      </c>
      <c r="F18" s="183"/>
      <c r="G18" s="416"/>
      <c r="H18" s="197" t="s">
        <v>750</v>
      </c>
      <c r="I18" s="183"/>
      <c r="J18" s="197"/>
      <c r="K18" s="197" t="s">
        <v>194</v>
      </c>
      <c r="L18" s="197"/>
      <c r="M18" s="197"/>
      <c r="N18" s="197" t="s">
        <v>194</v>
      </c>
      <c r="O18" s="197"/>
      <c r="P18" s="197"/>
      <c r="Q18" s="23" t="s">
        <v>194</v>
      </c>
      <c r="R18" s="24" t="s">
        <v>194</v>
      </c>
      <c r="S18" s="226" t="s">
        <v>194</v>
      </c>
      <c r="T18" s="869"/>
    </row>
    <row r="19" spans="1:20" ht="13.5" customHeight="1" x14ac:dyDescent="0.15">
      <c r="A19" s="106">
        <v>10</v>
      </c>
      <c r="B19" s="866" t="s">
        <v>323</v>
      </c>
      <c r="C19" s="867"/>
      <c r="D19" s="597" t="s">
        <v>96</v>
      </c>
      <c r="E19" s="357"/>
      <c r="F19" s="165"/>
      <c r="G19" s="557"/>
      <c r="H19" s="555"/>
      <c r="I19" s="165"/>
      <c r="J19" s="167"/>
      <c r="K19" s="634"/>
      <c r="L19" s="167"/>
      <c r="M19" s="167"/>
      <c r="N19" s="634"/>
      <c r="O19" s="167"/>
      <c r="P19" s="391"/>
      <c r="Q19" s="23" t="s">
        <v>24</v>
      </c>
      <c r="R19" s="24" t="s">
        <v>24</v>
      </c>
      <c r="S19" s="226" t="s">
        <v>24</v>
      </c>
      <c r="T19" s="868" t="s">
        <v>324</v>
      </c>
    </row>
    <row r="20" spans="1:20" ht="13.5" customHeight="1" x14ac:dyDescent="0.15">
      <c r="A20" s="106">
        <v>12</v>
      </c>
      <c r="B20" s="866" t="s">
        <v>325</v>
      </c>
      <c r="C20" s="867"/>
      <c r="D20" s="597" t="s">
        <v>96</v>
      </c>
      <c r="E20" s="357"/>
      <c r="F20" s="165"/>
      <c r="G20" s="557"/>
      <c r="H20" s="555"/>
      <c r="I20" s="165"/>
      <c r="J20" s="167"/>
      <c r="K20" s="634"/>
      <c r="L20" s="167"/>
      <c r="M20" s="167"/>
      <c r="N20" s="634"/>
      <c r="O20" s="167"/>
      <c r="P20" s="391"/>
      <c r="Q20" s="23" t="s">
        <v>24</v>
      </c>
      <c r="R20" s="24" t="s">
        <v>24</v>
      </c>
      <c r="S20" s="226" t="s">
        <v>24</v>
      </c>
      <c r="T20" s="869"/>
    </row>
    <row r="21" spans="1:20" ht="13.5" customHeight="1" x14ac:dyDescent="0.15">
      <c r="A21" s="106">
        <v>13</v>
      </c>
      <c r="B21" s="866" t="s">
        <v>387</v>
      </c>
      <c r="C21" s="867"/>
      <c r="D21" s="597" t="s">
        <v>96</v>
      </c>
      <c r="E21" s="357"/>
      <c r="F21" s="165"/>
      <c r="G21" s="557"/>
      <c r="H21" s="555"/>
      <c r="I21" s="165"/>
      <c r="J21" s="167"/>
      <c r="K21" s="634"/>
      <c r="L21" s="167"/>
      <c r="M21" s="167"/>
      <c r="N21" s="634"/>
      <c r="O21" s="167"/>
      <c r="P21" s="391"/>
      <c r="Q21" s="23" t="s">
        <v>24</v>
      </c>
      <c r="R21" s="24" t="s">
        <v>24</v>
      </c>
      <c r="S21" s="226" t="s">
        <v>24</v>
      </c>
      <c r="T21" s="868" t="s">
        <v>406</v>
      </c>
    </row>
    <row r="22" spans="1:20" ht="13.5" customHeight="1" x14ac:dyDescent="0.15">
      <c r="A22" s="106">
        <v>14</v>
      </c>
      <c r="B22" s="866" t="s">
        <v>328</v>
      </c>
      <c r="C22" s="867"/>
      <c r="D22" s="597" t="s">
        <v>96</v>
      </c>
      <c r="E22" s="357"/>
      <c r="F22" s="165"/>
      <c r="G22" s="557"/>
      <c r="H22" s="555"/>
      <c r="I22" s="165"/>
      <c r="J22" s="167"/>
      <c r="K22" s="634"/>
      <c r="L22" s="167"/>
      <c r="M22" s="167"/>
      <c r="N22" s="634"/>
      <c r="O22" s="167"/>
      <c r="P22" s="391"/>
      <c r="Q22" s="23" t="s">
        <v>24</v>
      </c>
      <c r="R22" s="24" t="s">
        <v>24</v>
      </c>
      <c r="S22" s="226" t="s">
        <v>24</v>
      </c>
      <c r="T22" s="869"/>
    </row>
    <row r="23" spans="1:20" ht="24.75" customHeight="1" x14ac:dyDescent="0.15">
      <c r="A23" s="106">
        <v>15</v>
      </c>
      <c r="B23" s="866" t="s">
        <v>330</v>
      </c>
      <c r="C23" s="867"/>
      <c r="D23" s="597" t="s">
        <v>96</v>
      </c>
      <c r="E23" s="397"/>
      <c r="F23" s="611" t="s">
        <v>704</v>
      </c>
      <c r="G23" s="417"/>
      <c r="H23" s="622" t="s">
        <v>704</v>
      </c>
      <c r="I23" s="174"/>
      <c r="J23" s="622" t="s">
        <v>704</v>
      </c>
      <c r="K23" s="635"/>
      <c r="L23" s="398"/>
      <c r="M23" s="398"/>
      <c r="N23" s="635"/>
      <c r="O23" s="398"/>
      <c r="P23" s="398"/>
      <c r="Q23" s="612" t="s">
        <v>704</v>
      </c>
      <c r="R23" s="613" t="s">
        <v>704</v>
      </c>
      <c r="S23" s="614" t="s">
        <v>704</v>
      </c>
      <c r="T23" s="112" t="s">
        <v>332</v>
      </c>
    </row>
    <row r="24" spans="1:20" ht="13.5" customHeight="1" x14ac:dyDescent="0.15">
      <c r="A24" s="106">
        <v>16</v>
      </c>
      <c r="B24" s="866" t="s">
        <v>333</v>
      </c>
      <c r="C24" s="867"/>
      <c r="D24" s="597" t="s">
        <v>96</v>
      </c>
      <c r="E24" s="357"/>
      <c r="F24" s="165"/>
      <c r="G24" s="557"/>
      <c r="H24" s="555"/>
      <c r="I24" s="165"/>
      <c r="J24" s="167"/>
      <c r="K24" s="634"/>
      <c r="L24" s="167"/>
      <c r="M24" s="167"/>
      <c r="N24" s="634"/>
      <c r="O24" s="167"/>
      <c r="P24" s="391"/>
      <c r="Q24" s="23" t="s">
        <v>24</v>
      </c>
      <c r="R24" s="24" t="s">
        <v>24</v>
      </c>
      <c r="S24" s="226" t="s">
        <v>24</v>
      </c>
      <c r="T24" s="112" t="s">
        <v>324</v>
      </c>
    </row>
    <row r="25" spans="1:20" ht="13.5" customHeight="1" x14ac:dyDescent="0.15">
      <c r="A25" s="106">
        <v>17</v>
      </c>
      <c r="B25" s="866" t="s">
        <v>335</v>
      </c>
      <c r="C25" s="867"/>
      <c r="D25" s="597" t="s">
        <v>96</v>
      </c>
      <c r="E25" s="456">
        <f>'16 原水2系'!E51</f>
        <v>18</v>
      </c>
      <c r="F25" s="204"/>
      <c r="G25" s="568"/>
      <c r="H25" s="204">
        <f>'16 原水2系'!H51</f>
        <v>23</v>
      </c>
      <c r="I25" s="530"/>
      <c r="J25" s="530"/>
      <c r="K25" s="204">
        <f>'16 原水2系'!K51</f>
        <v>38</v>
      </c>
      <c r="L25" s="530"/>
      <c r="M25" s="530"/>
      <c r="N25" s="204">
        <f>'16 原水2系'!N51</f>
        <v>28</v>
      </c>
      <c r="O25" s="530"/>
      <c r="P25" s="530"/>
      <c r="Q25" s="21">
        <v>38</v>
      </c>
      <c r="R25" s="20">
        <v>18</v>
      </c>
      <c r="S25" s="225">
        <v>27</v>
      </c>
      <c r="T25" s="114" t="s">
        <v>41</v>
      </c>
    </row>
    <row r="26" spans="1:20" ht="13.5" customHeight="1" x14ac:dyDescent="0.15">
      <c r="A26" s="106">
        <v>18</v>
      </c>
      <c r="B26" s="866" t="s">
        <v>75</v>
      </c>
      <c r="C26" s="867"/>
      <c r="D26" s="597" t="s">
        <v>96</v>
      </c>
      <c r="E26" s="350">
        <f>'16 原水2系'!E49</f>
        <v>3.7999999999999999E-2</v>
      </c>
      <c r="F26" s="24"/>
      <c r="G26" s="217"/>
      <c r="H26" s="205">
        <f>'16 原水2系'!H49</f>
        <v>9.0999999999999998E-2</v>
      </c>
      <c r="I26" s="11"/>
      <c r="J26" s="24"/>
      <c r="K26" s="205">
        <f>'16 原水2系'!K49</f>
        <v>7.2999999999999995E-2</v>
      </c>
      <c r="L26" s="24"/>
      <c r="M26" s="24"/>
      <c r="N26" s="205">
        <f>'16 原水2系'!N49</f>
        <v>3.4000000000000002E-2</v>
      </c>
      <c r="O26" s="24"/>
      <c r="P26" s="217"/>
      <c r="Q26" s="23">
        <v>9.0999999999999998E-2</v>
      </c>
      <c r="R26" s="24">
        <v>3.4000000000000002E-2</v>
      </c>
      <c r="S26" s="226">
        <v>5.8999999999999997E-2</v>
      </c>
      <c r="T26" s="112" t="s">
        <v>27</v>
      </c>
    </row>
    <row r="27" spans="1:20" ht="13.5" customHeight="1" x14ac:dyDescent="0.15">
      <c r="A27" s="106">
        <v>19</v>
      </c>
      <c r="B27" s="866" t="s">
        <v>337</v>
      </c>
      <c r="C27" s="867"/>
      <c r="D27" s="597" t="s">
        <v>96</v>
      </c>
      <c r="E27" s="454">
        <v>2</v>
      </c>
      <c r="F27" s="165"/>
      <c r="G27" s="557"/>
      <c r="H27" s="457">
        <v>5</v>
      </c>
      <c r="I27" s="165"/>
      <c r="J27" s="167"/>
      <c r="K27" s="629">
        <v>3</v>
      </c>
      <c r="L27" s="167"/>
      <c r="M27" s="167"/>
      <c r="N27" s="642">
        <v>3</v>
      </c>
      <c r="O27" s="167"/>
      <c r="P27" s="391"/>
      <c r="Q27" s="21">
        <v>5</v>
      </c>
      <c r="R27" s="20">
        <v>2</v>
      </c>
      <c r="S27" s="225">
        <v>3.3</v>
      </c>
      <c r="T27" s="115" t="s">
        <v>41</v>
      </c>
    </row>
    <row r="28" spans="1:20" ht="13.5" customHeight="1" x14ac:dyDescent="0.15">
      <c r="A28" s="106">
        <v>20</v>
      </c>
      <c r="B28" s="866" t="s">
        <v>386</v>
      </c>
      <c r="C28" s="867"/>
      <c r="D28" s="597" t="s">
        <v>96</v>
      </c>
      <c r="E28" s="426" t="s">
        <v>587</v>
      </c>
      <c r="F28" s="182"/>
      <c r="G28" s="392"/>
      <c r="H28" s="434" t="s">
        <v>747</v>
      </c>
      <c r="I28" s="182"/>
      <c r="J28" s="196"/>
      <c r="K28" s="196" t="s">
        <v>110</v>
      </c>
      <c r="L28" s="196"/>
      <c r="M28" s="196"/>
      <c r="N28" s="196" t="s">
        <v>110</v>
      </c>
      <c r="O28" s="196"/>
      <c r="P28" s="196"/>
      <c r="Q28" s="28" t="s">
        <v>110</v>
      </c>
      <c r="R28" s="179" t="s">
        <v>110</v>
      </c>
      <c r="S28" s="228" t="s">
        <v>110</v>
      </c>
      <c r="T28" s="868" t="s">
        <v>46</v>
      </c>
    </row>
    <row r="29" spans="1:20" ht="13.5" customHeight="1" x14ac:dyDescent="0.15">
      <c r="A29" s="106">
        <v>21</v>
      </c>
      <c r="B29" s="866" t="s">
        <v>385</v>
      </c>
      <c r="C29" s="867"/>
      <c r="D29" s="597" t="s">
        <v>96</v>
      </c>
      <c r="E29" s="427" t="s">
        <v>578</v>
      </c>
      <c r="F29" s="183"/>
      <c r="G29" s="416"/>
      <c r="H29" s="435" t="s">
        <v>740</v>
      </c>
      <c r="I29" s="183"/>
      <c r="J29" s="197"/>
      <c r="K29" s="197" t="s">
        <v>142</v>
      </c>
      <c r="L29" s="197"/>
      <c r="M29" s="197"/>
      <c r="N29" s="197" t="s">
        <v>142</v>
      </c>
      <c r="O29" s="197"/>
      <c r="P29" s="197"/>
      <c r="Q29" s="23" t="s">
        <v>142</v>
      </c>
      <c r="R29" s="24" t="s">
        <v>142</v>
      </c>
      <c r="S29" s="226" t="s">
        <v>142</v>
      </c>
      <c r="T29" s="869"/>
    </row>
    <row r="30" spans="1:20" ht="13.5" customHeight="1" x14ac:dyDescent="0.15">
      <c r="A30" s="106">
        <v>22</v>
      </c>
      <c r="B30" s="896" t="s">
        <v>341</v>
      </c>
      <c r="C30" s="897"/>
      <c r="D30" s="597" t="s">
        <v>96</v>
      </c>
      <c r="E30" s="428"/>
      <c r="F30" s="165"/>
      <c r="G30" s="557"/>
      <c r="H30" s="436"/>
      <c r="I30" s="165"/>
      <c r="J30" s="167"/>
      <c r="K30" s="636"/>
      <c r="L30" s="391"/>
      <c r="M30" s="391"/>
      <c r="N30" s="636"/>
      <c r="O30" s="391"/>
      <c r="P30" s="391"/>
      <c r="Q30" s="23" t="s">
        <v>24</v>
      </c>
      <c r="R30" s="24" t="s">
        <v>24</v>
      </c>
      <c r="S30" s="226" t="s">
        <v>24</v>
      </c>
      <c r="T30" s="868" t="s">
        <v>77</v>
      </c>
    </row>
    <row r="31" spans="1:20" ht="13.5" customHeight="1" x14ac:dyDescent="0.15">
      <c r="A31" s="106">
        <v>23</v>
      </c>
      <c r="B31" s="866" t="s">
        <v>138</v>
      </c>
      <c r="C31" s="867"/>
      <c r="D31" s="101" t="s">
        <v>24</v>
      </c>
      <c r="E31" s="454">
        <v>1</v>
      </c>
      <c r="F31" s="368"/>
      <c r="G31" s="569"/>
      <c r="H31" s="457">
        <v>1</v>
      </c>
      <c r="I31" s="368"/>
      <c r="J31" s="368"/>
      <c r="K31" s="457" t="s">
        <v>856</v>
      </c>
      <c r="L31" s="368"/>
      <c r="M31" s="368"/>
      <c r="N31" s="457" t="s">
        <v>300</v>
      </c>
      <c r="O31" s="368"/>
      <c r="P31" s="368"/>
      <c r="Q31" s="21">
        <v>1</v>
      </c>
      <c r="R31" s="20" t="s">
        <v>604</v>
      </c>
      <c r="S31" s="225">
        <v>1</v>
      </c>
      <c r="T31" s="869"/>
    </row>
    <row r="32" spans="1:20" ht="13.5" customHeight="1" x14ac:dyDescent="0.15">
      <c r="A32" s="106">
        <v>24</v>
      </c>
      <c r="B32" s="866" t="s">
        <v>78</v>
      </c>
      <c r="C32" s="867"/>
      <c r="D32" s="101" t="s">
        <v>96</v>
      </c>
      <c r="E32" s="348">
        <f>'16 原水2系'!E52</f>
        <v>63</v>
      </c>
      <c r="F32" s="20"/>
      <c r="G32" s="583"/>
      <c r="H32" s="20">
        <f>'16 原水2系'!H52</f>
        <v>60</v>
      </c>
      <c r="I32" s="583"/>
      <c r="J32" s="583"/>
      <c r="K32" s="20">
        <f>'16 原水2系'!K52</f>
        <v>61</v>
      </c>
      <c r="L32" s="583"/>
      <c r="M32" s="583"/>
      <c r="N32" s="20">
        <f>'16 原水2系'!N52</f>
        <v>47</v>
      </c>
      <c r="O32" s="583"/>
      <c r="P32" s="584"/>
      <c r="Q32" s="21">
        <v>63</v>
      </c>
      <c r="R32" s="20">
        <v>47</v>
      </c>
      <c r="S32" s="225">
        <v>58</v>
      </c>
      <c r="T32" s="112" t="s">
        <v>41</v>
      </c>
    </row>
    <row r="33" spans="1:20" ht="13.5" customHeight="1" x14ac:dyDescent="0.15">
      <c r="A33" s="106">
        <v>25</v>
      </c>
      <c r="B33" s="866" t="s">
        <v>92</v>
      </c>
      <c r="C33" s="867"/>
      <c r="D33" s="101" t="s">
        <v>91</v>
      </c>
      <c r="E33" s="475">
        <f>'16 原水2系'!E63</f>
        <v>35.700000000000003</v>
      </c>
      <c r="F33" s="191">
        <f>'16 原水2系'!F63</f>
        <v>7</v>
      </c>
      <c r="G33" s="191">
        <f>'16 原水2系'!G63</f>
        <v>1.7</v>
      </c>
      <c r="H33" s="191">
        <f>'16 原水2系'!H63</f>
        <v>4.9000000000000004</v>
      </c>
      <c r="I33" s="191">
        <f>'16 原水2系'!I63</f>
        <v>0.8</v>
      </c>
      <c r="J33" s="191">
        <f>'16 原水2系'!J63</f>
        <v>1.5</v>
      </c>
      <c r="K33" s="191">
        <f>'16 原水2系'!K63</f>
        <v>1.5</v>
      </c>
      <c r="L33" s="191">
        <f>'16 原水2系'!L63</f>
        <v>5.3</v>
      </c>
      <c r="M33" s="191">
        <f>'16 原水2系'!M63</f>
        <v>2</v>
      </c>
      <c r="N33" s="191">
        <f>'16 原水2系'!N63</f>
        <v>0.9</v>
      </c>
      <c r="O33" s="191">
        <f>'16 原水2系'!O63</f>
        <v>1</v>
      </c>
      <c r="P33" s="191">
        <f>'16 原水2系'!P63</f>
        <v>9.8000000000000007</v>
      </c>
      <c r="Q33" s="12">
        <v>35.700000000000003</v>
      </c>
      <c r="R33" s="11">
        <v>0.8</v>
      </c>
      <c r="S33" s="224">
        <v>6</v>
      </c>
      <c r="T33" s="868" t="s">
        <v>77</v>
      </c>
    </row>
    <row r="34" spans="1:20" ht="13.5" customHeight="1" x14ac:dyDescent="0.15">
      <c r="A34" s="106">
        <v>26</v>
      </c>
      <c r="B34" s="866" t="s">
        <v>87</v>
      </c>
      <c r="C34" s="867"/>
      <c r="D34" s="101" t="s">
        <v>24</v>
      </c>
      <c r="E34" s="475">
        <f>'16 原水2系'!E59</f>
        <v>7</v>
      </c>
      <c r="F34" s="191">
        <f>'16 原水2系'!F59</f>
        <v>7.1</v>
      </c>
      <c r="G34" s="191">
        <f>'16 原水2系'!G59</f>
        <v>7.3</v>
      </c>
      <c r="H34" s="191">
        <f>'16 原水2系'!H59</f>
        <v>7.1</v>
      </c>
      <c r="I34" s="191">
        <f>'16 原水2系'!I59</f>
        <v>7.1</v>
      </c>
      <c r="J34" s="191">
        <f>'16 原水2系'!J59</f>
        <v>6.9</v>
      </c>
      <c r="K34" s="191">
        <f>'16 原水2系'!K59</f>
        <v>6.9</v>
      </c>
      <c r="L34" s="191">
        <f>'16 原水2系'!L59</f>
        <v>6.9</v>
      </c>
      <c r="M34" s="191">
        <f>'16 原水2系'!M59</f>
        <v>6.8</v>
      </c>
      <c r="N34" s="191">
        <f>'16 原水2系'!N59</f>
        <v>7</v>
      </c>
      <c r="O34" s="191">
        <f>'16 原水2系'!O59</f>
        <v>6.9</v>
      </c>
      <c r="P34" s="191">
        <f>'16 原水2系'!P59</f>
        <v>6.8</v>
      </c>
      <c r="Q34" s="12">
        <v>7.3</v>
      </c>
      <c r="R34" s="11">
        <v>6.8</v>
      </c>
      <c r="S34" s="224">
        <v>7</v>
      </c>
      <c r="T34" s="898"/>
    </row>
    <row r="35" spans="1:20" ht="12.75" customHeight="1" x14ac:dyDescent="0.15">
      <c r="A35" s="117">
        <v>27</v>
      </c>
      <c r="B35" s="866" t="s">
        <v>345</v>
      </c>
      <c r="C35" s="867"/>
      <c r="D35" s="101" t="s">
        <v>24</v>
      </c>
      <c r="E35" s="425">
        <v>-2.7</v>
      </c>
      <c r="F35" s="443"/>
      <c r="G35" s="557"/>
      <c r="H35" s="476">
        <v>-2.2999999999999998</v>
      </c>
      <c r="I35" s="443"/>
      <c r="J35" s="444"/>
      <c r="K35" s="480">
        <v>-2</v>
      </c>
      <c r="L35" s="444"/>
      <c r="M35" s="444"/>
      <c r="N35" s="480">
        <v>-2.4</v>
      </c>
      <c r="O35" s="444"/>
      <c r="P35" s="444"/>
      <c r="Q35" s="12">
        <v>-2</v>
      </c>
      <c r="R35" s="11">
        <v>-2.7</v>
      </c>
      <c r="S35" s="224">
        <v>-2.4</v>
      </c>
      <c r="T35" s="869"/>
    </row>
    <row r="36" spans="1:20" ht="12.75" customHeight="1" x14ac:dyDescent="0.15">
      <c r="A36" s="117">
        <v>28</v>
      </c>
      <c r="B36" s="894" t="s">
        <v>346</v>
      </c>
      <c r="C36" s="895"/>
      <c r="D36" s="19" t="s">
        <v>705</v>
      </c>
      <c r="E36" s="429">
        <v>1600</v>
      </c>
      <c r="F36" s="175"/>
      <c r="G36" s="570"/>
      <c r="H36" s="437">
        <v>490</v>
      </c>
      <c r="I36" s="175"/>
      <c r="J36" s="207"/>
      <c r="K36" s="198">
        <v>510</v>
      </c>
      <c r="L36" s="242"/>
      <c r="M36" s="242"/>
      <c r="N36" s="198">
        <v>260</v>
      </c>
      <c r="O36" s="242"/>
      <c r="P36" s="242"/>
      <c r="Q36" s="21">
        <v>1600</v>
      </c>
      <c r="R36" s="20">
        <v>260</v>
      </c>
      <c r="S36" s="225">
        <v>720</v>
      </c>
      <c r="T36" s="116" t="s">
        <v>347</v>
      </c>
    </row>
    <row r="37" spans="1:20" ht="13.5" customHeight="1" x14ac:dyDescent="0.15">
      <c r="A37" s="106">
        <v>29</v>
      </c>
      <c r="B37" s="107" t="s">
        <v>384</v>
      </c>
      <c r="C37" s="108"/>
      <c r="D37" s="597" t="s">
        <v>96</v>
      </c>
      <c r="E37" s="426" t="s">
        <v>587</v>
      </c>
      <c r="F37" s="182"/>
      <c r="G37" s="392"/>
      <c r="H37" s="434" t="s">
        <v>747</v>
      </c>
      <c r="I37" s="182"/>
      <c r="J37" s="196"/>
      <c r="K37" s="196" t="s">
        <v>110</v>
      </c>
      <c r="L37" s="196"/>
      <c r="M37" s="196"/>
      <c r="N37" s="196" t="s">
        <v>110</v>
      </c>
      <c r="O37" s="196"/>
      <c r="P37" s="196"/>
      <c r="Q37" s="28" t="s">
        <v>110</v>
      </c>
      <c r="R37" s="179" t="s">
        <v>110</v>
      </c>
      <c r="S37" s="228" t="s">
        <v>110</v>
      </c>
      <c r="T37" s="112" t="s">
        <v>46</v>
      </c>
    </row>
    <row r="38" spans="1:20" ht="13.5" customHeight="1" x14ac:dyDescent="0.15">
      <c r="A38" s="121">
        <v>30</v>
      </c>
      <c r="B38" s="894" t="s">
        <v>69</v>
      </c>
      <c r="C38" s="895"/>
      <c r="D38" s="597" t="s">
        <v>96</v>
      </c>
      <c r="E38" s="349">
        <f>'16 原水2系'!E45</f>
        <v>0.88</v>
      </c>
      <c r="F38" s="25"/>
      <c r="G38" s="234"/>
      <c r="H38" s="401">
        <f>'16 原水2系'!H45</f>
        <v>0.15</v>
      </c>
      <c r="I38" s="25"/>
      <c r="J38" s="25"/>
      <c r="K38" s="401">
        <f>'16 原水2系'!K45</f>
        <v>0.09</v>
      </c>
      <c r="L38" s="25"/>
      <c r="M38" s="25"/>
      <c r="N38" s="401">
        <f>'16 原水2系'!N45</f>
        <v>0.03</v>
      </c>
      <c r="O38" s="25"/>
      <c r="P38" s="234"/>
      <c r="Q38" s="27">
        <v>0.88</v>
      </c>
      <c r="R38" s="25">
        <v>0.03</v>
      </c>
      <c r="S38" s="227">
        <v>0.28999999999999998</v>
      </c>
      <c r="T38" s="116" t="s">
        <v>27</v>
      </c>
    </row>
    <row r="39" spans="1:20" ht="21" customHeight="1" thickBot="1" x14ac:dyDescent="0.2">
      <c r="A39" s="120">
        <v>31</v>
      </c>
      <c r="B39" s="899" t="s">
        <v>548</v>
      </c>
      <c r="C39" s="900"/>
      <c r="D39" s="597" t="s">
        <v>96</v>
      </c>
      <c r="E39" s="430" t="s">
        <v>593</v>
      </c>
      <c r="F39" s="411"/>
      <c r="G39" s="152"/>
      <c r="H39" s="571" t="s">
        <v>751</v>
      </c>
      <c r="I39" s="411"/>
      <c r="J39" s="412"/>
      <c r="K39" s="438" t="s">
        <v>667</v>
      </c>
      <c r="L39" s="412"/>
      <c r="M39" s="412"/>
      <c r="N39" s="438" t="s">
        <v>920</v>
      </c>
      <c r="O39" s="412"/>
      <c r="P39" s="412"/>
      <c r="Q39" s="413" t="s">
        <v>667</v>
      </c>
      <c r="R39" s="162" t="s">
        <v>667</v>
      </c>
      <c r="S39" s="414" t="s">
        <v>667</v>
      </c>
      <c r="T39" s="471" t="s">
        <v>77</v>
      </c>
    </row>
    <row r="40" spans="1:20" s="104" customFormat="1" ht="13.5" customHeight="1" x14ac:dyDescent="0.15">
      <c r="A40" s="890" t="s">
        <v>553</v>
      </c>
      <c r="B40" s="891"/>
      <c r="C40" s="891"/>
      <c r="D40" s="266" t="s">
        <v>18</v>
      </c>
      <c r="E40" s="489"/>
      <c r="F40" s="160"/>
      <c r="G40" s="160"/>
      <c r="H40" s="160"/>
      <c r="I40" s="160"/>
      <c r="J40" s="441" t="s">
        <v>421</v>
      </c>
      <c r="K40" s="441"/>
      <c r="L40" s="160"/>
      <c r="M40" s="160"/>
      <c r="N40" s="160"/>
      <c r="O40" s="160"/>
      <c r="P40" s="343"/>
      <c r="Q40" s="317"/>
      <c r="R40" s="318"/>
      <c r="S40" s="288"/>
      <c r="T40" s="289"/>
    </row>
    <row r="41" spans="1:20" ht="13.5" customHeight="1" x14ac:dyDescent="0.15">
      <c r="A41" s="122">
        <v>1</v>
      </c>
      <c r="B41" s="888" t="s">
        <v>349</v>
      </c>
      <c r="C41" s="906"/>
      <c r="D41" s="597" t="s">
        <v>712</v>
      </c>
      <c r="E41" s="282"/>
      <c r="F41" s="283"/>
      <c r="G41" s="283" t="s">
        <v>686</v>
      </c>
      <c r="H41" s="283"/>
      <c r="I41" s="283" t="s">
        <v>569</v>
      </c>
      <c r="J41" s="283"/>
      <c r="K41" s="283"/>
      <c r="L41" s="283"/>
      <c r="M41" s="283"/>
      <c r="N41" s="283"/>
      <c r="O41" s="283"/>
      <c r="P41" s="389"/>
      <c r="Q41" s="285" t="s">
        <v>24</v>
      </c>
      <c r="R41" s="286" t="s">
        <v>24</v>
      </c>
      <c r="S41" s="287" t="s">
        <v>24</v>
      </c>
      <c r="T41" s="898" t="s">
        <v>351</v>
      </c>
    </row>
    <row r="42" spans="1:20" ht="13.5" customHeight="1" x14ac:dyDescent="0.15">
      <c r="A42" s="121">
        <v>2</v>
      </c>
      <c r="B42" s="866" t="s">
        <v>352</v>
      </c>
      <c r="C42" s="907"/>
      <c r="D42" s="597" t="s">
        <v>712</v>
      </c>
      <c r="E42" s="410"/>
      <c r="F42" s="165"/>
      <c r="G42" s="361" t="s">
        <v>686</v>
      </c>
      <c r="H42" s="165"/>
      <c r="I42" s="165" t="s">
        <v>569</v>
      </c>
      <c r="J42" s="165"/>
      <c r="K42" s="165"/>
      <c r="L42" s="165"/>
      <c r="M42" s="165"/>
      <c r="N42" s="165"/>
      <c r="O42" s="165"/>
      <c r="P42" s="390"/>
      <c r="Q42" s="23" t="s">
        <v>24</v>
      </c>
      <c r="R42" s="24" t="s">
        <v>24</v>
      </c>
      <c r="S42" s="226" t="s">
        <v>24</v>
      </c>
      <c r="T42" s="869"/>
    </row>
    <row r="43" spans="1:20" ht="13.5" customHeight="1" x14ac:dyDescent="0.15">
      <c r="A43" s="122">
        <v>3</v>
      </c>
      <c r="B43" s="908" t="s">
        <v>22</v>
      </c>
      <c r="C43" s="909"/>
      <c r="D43" s="616" t="s">
        <v>707</v>
      </c>
      <c r="E43" s="113">
        <v>1</v>
      </c>
      <c r="F43" s="422">
        <v>5.2</v>
      </c>
      <c r="G43" s="418">
        <v>0</v>
      </c>
      <c r="H43" s="476">
        <v>12.1</v>
      </c>
      <c r="I43" s="176">
        <v>1</v>
      </c>
      <c r="J43" s="176">
        <v>0</v>
      </c>
      <c r="K43" s="176">
        <v>4.0999999999999996</v>
      </c>
      <c r="L43" s="176">
        <v>14.8</v>
      </c>
      <c r="M43" s="176">
        <v>0</v>
      </c>
      <c r="N43" s="176">
        <v>1</v>
      </c>
      <c r="O43" s="176">
        <v>0</v>
      </c>
      <c r="P43" s="248">
        <v>0</v>
      </c>
      <c r="Q43" s="21">
        <v>14.8</v>
      </c>
      <c r="R43" s="20">
        <v>0</v>
      </c>
      <c r="S43" s="225">
        <v>3.3</v>
      </c>
      <c r="T43" s="901" t="s">
        <v>554</v>
      </c>
    </row>
    <row r="44" spans="1:20" ht="13.5" customHeight="1" thickBot="1" x14ac:dyDescent="0.2">
      <c r="A44" s="122">
        <v>4</v>
      </c>
      <c r="B44" s="866" t="s">
        <v>354</v>
      </c>
      <c r="C44" s="867"/>
      <c r="D44" s="616" t="s">
        <v>709</v>
      </c>
      <c r="E44" s="113">
        <v>0</v>
      </c>
      <c r="F44" s="176">
        <v>0</v>
      </c>
      <c r="G44" s="176">
        <v>0</v>
      </c>
      <c r="H44" s="176">
        <v>0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6">
        <v>0</v>
      </c>
      <c r="P44" s="248">
        <v>0</v>
      </c>
      <c r="Q44" s="277">
        <v>0</v>
      </c>
      <c r="R44" s="278">
        <v>0</v>
      </c>
      <c r="S44" s="279">
        <v>0</v>
      </c>
      <c r="T44" s="902"/>
    </row>
    <row r="45" spans="1:20" ht="14.25" customHeight="1" thickBot="1" x14ac:dyDescent="0.2">
      <c r="A45" s="903" t="s">
        <v>711</v>
      </c>
      <c r="B45" s="904"/>
      <c r="C45" s="904"/>
      <c r="D45" s="905"/>
      <c r="E45" s="123">
        <v>2</v>
      </c>
      <c r="F45" s="124">
        <v>2</v>
      </c>
      <c r="G45" s="124">
        <v>2</v>
      </c>
      <c r="H45" s="124">
        <v>2</v>
      </c>
      <c r="I45" s="124">
        <v>2</v>
      </c>
      <c r="J45" s="124">
        <v>2</v>
      </c>
      <c r="K45" s="124">
        <v>2</v>
      </c>
      <c r="L45" s="124">
        <v>2</v>
      </c>
      <c r="M45" s="124">
        <v>2</v>
      </c>
      <c r="N45" s="124">
        <v>2</v>
      </c>
      <c r="O45" s="124">
        <v>2</v>
      </c>
      <c r="P45" s="250">
        <v>2</v>
      </c>
      <c r="Q45" s="330"/>
      <c r="R45" s="331"/>
      <c r="S45" s="331"/>
      <c r="T45" s="125"/>
    </row>
    <row r="46" spans="1:20" ht="10.5" customHeight="1" x14ac:dyDescent="0.15">
      <c r="A46" s="89" t="s">
        <v>107</v>
      </c>
      <c r="B46" s="126"/>
      <c r="C46" s="126"/>
      <c r="D46" s="126"/>
      <c r="E46" s="127"/>
      <c r="F46" s="127"/>
      <c r="G46" s="126"/>
      <c r="H46" s="126"/>
      <c r="I46" s="126"/>
      <c r="J46" s="127"/>
      <c r="K46" s="127"/>
      <c r="L46" s="127"/>
      <c r="M46" s="127"/>
      <c r="N46" s="127"/>
      <c r="O46" s="127"/>
      <c r="P46" s="127"/>
    </row>
    <row r="47" spans="1:20" ht="10.5" customHeight="1" x14ac:dyDescent="0.15">
      <c r="A47" s="128"/>
      <c r="S47" s="400"/>
    </row>
    <row r="48" spans="1:20" ht="10.5" customHeight="1" x14ac:dyDescent="0.15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</row>
    <row r="49" spans="1:16" ht="10.15" customHeight="1" x14ac:dyDescent="0.15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</row>
  </sheetData>
  <mergeCells count="56">
    <mergeCell ref="B19:C19"/>
    <mergeCell ref="B20:C20"/>
    <mergeCell ref="F3:K3"/>
    <mergeCell ref="F4:K4"/>
    <mergeCell ref="A6:B11"/>
    <mergeCell ref="A4:B4"/>
    <mergeCell ref="C11:D11"/>
    <mergeCell ref="C6:D6"/>
    <mergeCell ref="B18:C18"/>
    <mergeCell ref="B17:C17"/>
    <mergeCell ref="R6:R9"/>
    <mergeCell ref="A12:C12"/>
    <mergeCell ref="B15:C15"/>
    <mergeCell ref="C8:D8"/>
    <mergeCell ref="B16:C16"/>
    <mergeCell ref="Q6:Q9"/>
    <mergeCell ref="C7:D7"/>
    <mergeCell ref="C9:D9"/>
    <mergeCell ref="B13:C13"/>
    <mergeCell ref="C10:D10"/>
    <mergeCell ref="B21:C21"/>
    <mergeCell ref="B22:C22"/>
    <mergeCell ref="B14:C14"/>
    <mergeCell ref="A45:D45"/>
    <mergeCell ref="B41:C41"/>
    <mergeCell ref="B42:C42"/>
    <mergeCell ref="A40:C40"/>
    <mergeCell ref="B27:C27"/>
    <mergeCell ref="B26:C26"/>
    <mergeCell ref="B32:C32"/>
    <mergeCell ref="B28:C28"/>
    <mergeCell ref="B44:C44"/>
    <mergeCell ref="B23:C23"/>
    <mergeCell ref="B25:C25"/>
    <mergeCell ref="B38:C38"/>
    <mergeCell ref="B34:C34"/>
    <mergeCell ref="B24:C24"/>
    <mergeCell ref="T30:T31"/>
    <mergeCell ref="T33:T35"/>
    <mergeCell ref="T41:T42"/>
    <mergeCell ref="T43:T44"/>
    <mergeCell ref="B35:C35"/>
    <mergeCell ref="B36:C36"/>
    <mergeCell ref="B29:C29"/>
    <mergeCell ref="B31:C31"/>
    <mergeCell ref="B30:C30"/>
    <mergeCell ref="B33:C33"/>
    <mergeCell ref="B43:C43"/>
    <mergeCell ref="B39:C39"/>
    <mergeCell ref="S6:S9"/>
    <mergeCell ref="T6:T11"/>
    <mergeCell ref="T13:T15"/>
    <mergeCell ref="T16:T18"/>
    <mergeCell ref="T28:T29"/>
    <mergeCell ref="T19:T20"/>
    <mergeCell ref="T21:T22"/>
  </mergeCells>
  <phoneticPr fontId="2"/>
  <conditionalFormatting sqref="E44:S44 E43:G43 I43:S43">
    <cfRule type="expression" dxfId="4" priority="5">
      <formula>E43&gt;0</formula>
    </cfRule>
  </conditionalFormatting>
  <pageMargins left="0.78740157480314965" right="0.78740157480314965" top="0.39370078740157483" bottom="0.19685039370078741" header="0" footer="0"/>
  <pageSetup paperSize="9" scale="70" orientation="landscape" r:id="rId1"/>
  <headerFooter alignWithMargins="0"/>
  <rowBreaks count="1" manualBreakCount="1">
    <brk id="4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8C9B4-52BA-4349-8424-94A205345B4E}">
  <dimension ref="A1:P42"/>
  <sheetViews>
    <sheetView zoomScaleNormal="75" workbookViewId="0"/>
  </sheetViews>
  <sheetFormatPr defaultColWidth="8.875" defaultRowHeight="11.25" x14ac:dyDescent="0.15"/>
  <cols>
    <col min="1" max="1" width="9" style="696" customWidth="1"/>
    <col min="2" max="2" width="7.5" style="695" customWidth="1"/>
    <col min="3" max="3" width="9.25" style="695" customWidth="1"/>
    <col min="4" max="4" width="5.875" style="695" customWidth="1"/>
    <col min="5" max="5" width="7.125" style="695" customWidth="1"/>
    <col min="6" max="6" width="2" style="695" customWidth="1"/>
    <col min="7" max="7" width="7.25" style="695" customWidth="1"/>
    <col min="8" max="8" width="2" style="695" customWidth="1"/>
    <col min="9" max="9" width="7.375" style="695" customWidth="1"/>
    <col min="10" max="10" width="2" style="695" customWidth="1"/>
    <col min="11" max="11" width="5.75" style="696" customWidth="1"/>
    <col min="12" max="12" width="2" style="696" customWidth="1"/>
    <col min="13" max="13" width="5.375" style="696" customWidth="1"/>
    <col min="14" max="14" width="2" style="696" customWidth="1"/>
    <col min="15" max="15" width="5.375" style="696" customWidth="1"/>
    <col min="16" max="16" width="3.75" style="696" customWidth="1"/>
    <col min="17" max="17" width="5.75" style="696" customWidth="1"/>
    <col min="18" max="18" width="2" style="696" customWidth="1"/>
    <col min="19" max="19" width="5.375" style="696" customWidth="1"/>
    <col min="20" max="20" width="2" style="696" customWidth="1"/>
    <col min="21" max="21" width="5.375" style="696" customWidth="1"/>
    <col min="22" max="22" width="2" style="696" customWidth="1"/>
    <col min="23" max="16384" width="8.875" style="696"/>
  </cols>
  <sheetData>
    <row r="1" spans="1:16" ht="13.5" x14ac:dyDescent="0.15">
      <c r="A1" s="693" t="s">
        <v>1001</v>
      </c>
      <c r="B1" s="694"/>
    </row>
    <row r="2" spans="1:16" ht="27.6" customHeight="1" x14ac:dyDescent="0.15">
      <c r="E2" s="697" t="s">
        <v>1002</v>
      </c>
      <c r="K2" s="698"/>
    </row>
    <row r="3" spans="1:16" ht="4.1500000000000004" customHeight="1" thickBot="1" x14ac:dyDescent="0.2"/>
    <row r="4" spans="1:16" ht="16.899999999999999" customHeight="1" x14ac:dyDescent="0.15">
      <c r="B4" s="773" t="s">
        <v>1003</v>
      </c>
      <c r="C4" s="774"/>
      <c r="D4" s="775"/>
      <c r="E4" s="776" t="s">
        <v>1004</v>
      </c>
      <c r="F4" s="777"/>
      <c r="G4" s="778"/>
      <c r="H4" s="779"/>
      <c r="I4" s="779"/>
      <c r="J4" s="779"/>
      <c r="K4" s="778" t="s">
        <v>1005</v>
      </c>
      <c r="L4" s="777"/>
      <c r="M4" s="778"/>
      <c r="N4" s="779"/>
      <c r="O4" s="779"/>
      <c r="P4" s="780"/>
    </row>
    <row r="5" spans="1:16" s="695" customFormat="1" ht="16.899999999999999" customHeight="1" thickBot="1" x14ac:dyDescent="0.2">
      <c r="B5" s="699" t="s">
        <v>1006</v>
      </c>
      <c r="C5" s="700" t="s">
        <v>1007</v>
      </c>
      <c r="D5" s="701" t="s">
        <v>1008</v>
      </c>
      <c r="E5" s="702" t="s">
        <v>233</v>
      </c>
      <c r="F5" s="703" t="s">
        <v>1009</v>
      </c>
      <c r="G5" s="703" t="s">
        <v>1010</v>
      </c>
      <c r="H5" s="703" t="s">
        <v>1011</v>
      </c>
      <c r="I5" s="703" t="s">
        <v>1012</v>
      </c>
      <c r="J5" s="704" t="s">
        <v>1013</v>
      </c>
      <c r="K5" s="705" t="s">
        <v>233</v>
      </c>
      <c r="L5" s="703" t="s">
        <v>1009</v>
      </c>
      <c r="M5" s="703" t="s">
        <v>1010</v>
      </c>
      <c r="N5" s="703" t="s">
        <v>1011</v>
      </c>
      <c r="O5" s="703" t="s">
        <v>1012</v>
      </c>
      <c r="P5" s="706" t="s">
        <v>1013</v>
      </c>
    </row>
    <row r="6" spans="1:16" ht="16.899999999999999" customHeight="1" x14ac:dyDescent="0.15">
      <c r="B6" s="762" t="s">
        <v>1014</v>
      </c>
      <c r="C6" s="707" t="s">
        <v>1015</v>
      </c>
      <c r="D6" s="708" t="s">
        <v>91</v>
      </c>
      <c r="E6" s="709" t="s">
        <v>1016</v>
      </c>
      <c r="F6" s="710" t="s">
        <v>1009</v>
      </c>
      <c r="G6" s="710" t="s">
        <v>1016</v>
      </c>
      <c r="H6" s="710" t="s">
        <v>1011</v>
      </c>
      <c r="I6" s="710" t="s">
        <v>1016</v>
      </c>
      <c r="J6" s="711" t="s">
        <v>1013</v>
      </c>
      <c r="K6" s="782" t="s">
        <v>1017</v>
      </c>
      <c r="L6" s="783"/>
      <c r="M6" s="784"/>
      <c r="N6" s="785"/>
      <c r="O6" s="785"/>
      <c r="P6" s="786"/>
    </row>
    <row r="7" spans="1:16" ht="16.899999999999999" customHeight="1" x14ac:dyDescent="0.15">
      <c r="B7" s="781"/>
      <c r="C7" s="712" t="s">
        <v>1018</v>
      </c>
      <c r="D7" s="713" t="s">
        <v>91</v>
      </c>
      <c r="E7" s="714" t="s">
        <v>1019</v>
      </c>
      <c r="F7" s="715" t="s">
        <v>1009</v>
      </c>
      <c r="G7" s="715" t="s">
        <v>1019</v>
      </c>
      <c r="H7" s="715" t="s">
        <v>1011</v>
      </c>
      <c r="I7" s="715" t="s">
        <v>1019</v>
      </c>
      <c r="J7" s="716" t="s">
        <v>1013</v>
      </c>
      <c r="K7" s="757" t="s">
        <v>1017</v>
      </c>
      <c r="L7" s="758"/>
      <c r="M7" s="759"/>
      <c r="N7" s="760"/>
      <c r="O7" s="760"/>
      <c r="P7" s="761"/>
    </row>
    <row r="8" spans="1:16" ht="16.899999999999999" customHeight="1" x14ac:dyDescent="0.15">
      <c r="B8" s="749"/>
      <c r="C8" s="717" t="s">
        <v>333</v>
      </c>
      <c r="D8" s="708" t="s">
        <v>26</v>
      </c>
      <c r="E8" s="718">
        <v>0.4</v>
      </c>
      <c r="F8" s="719" t="s">
        <v>1009</v>
      </c>
      <c r="G8" s="719">
        <v>0.4</v>
      </c>
      <c r="H8" s="719" t="s">
        <v>1011</v>
      </c>
      <c r="I8" s="719">
        <v>0.5</v>
      </c>
      <c r="J8" s="720" t="s">
        <v>1013</v>
      </c>
      <c r="K8" s="721">
        <v>0.53000000000000014</v>
      </c>
      <c r="L8" s="722" t="s">
        <v>1020</v>
      </c>
      <c r="M8" s="723">
        <v>0.48</v>
      </c>
      <c r="N8" s="722" t="s">
        <v>1021</v>
      </c>
      <c r="O8" s="723">
        <v>0.6</v>
      </c>
      <c r="P8" s="724" t="s">
        <v>1022</v>
      </c>
    </row>
    <row r="9" spans="1:16" ht="16.899999999999999" customHeight="1" x14ac:dyDescent="0.15">
      <c r="B9" s="749" t="s">
        <v>1023</v>
      </c>
      <c r="C9" s="725" t="s">
        <v>1015</v>
      </c>
      <c r="D9" s="726" t="s">
        <v>91</v>
      </c>
      <c r="E9" s="727" t="s">
        <v>1016</v>
      </c>
      <c r="F9" s="728" t="s">
        <v>1009</v>
      </c>
      <c r="G9" s="728" t="s">
        <v>1016</v>
      </c>
      <c r="H9" s="728" t="s">
        <v>1011</v>
      </c>
      <c r="I9" s="728" t="s">
        <v>1016</v>
      </c>
      <c r="J9" s="729" t="s">
        <v>1013</v>
      </c>
      <c r="K9" s="763" t="s">
        <v>1017</v>
      </c>
      <c r="L9" s="764"/>
      <c r="M9" s="765"/>
      <c r="N9" s="765"/>
      <c r="O9" s="765"/>
      <c r="P9" s="766"/>
    </row>
    <row r="10" spans="1:16" ht="16.899999999999999" customHeight="1" x14ac:dyDescent="0.15">
      <c r="B10" s="750"/>
      <c r="C10" s="712" t="s">
        <v>1018</v>
      </c>
      <c r="D10" s="713" t="s">
        <v>91</v>
      </c>
      <c r="E10" s="714" t="s">
        <v>1019</v>
      </c>
      <c r="F10" s="715" t="s">
        <v>1009</v>
      </c>
      <c r="G10" s="715" t="s">
        <v>1019</v>
      </c>
      <c r="H10" s="715" t="s">
        <v>1011</v>
      </c>
      <c r="I10" s="715" t="s">
        <v>1019</v>
      </c>
      <c r="J10" s="716" t="s">
        <v>1013</v>
      </c>
      <c r="K10" s="767" t="s">
        <v>1017</v>
      </c>
      <c r="L10" s="768"/>
      <c r="M10" s="769"/>
      <c r="N10" s="769"/>
      <c r="O10" s="769"/>
      <c r="P10" s="770"/>
    </row>
    <row r="11" spans="1:16" ht="16.899999999999999" customHeight="1" x14ac:dyDescent="0.15">
      <c r="B11" s="762"/>
      <c r="C11" s="717" t="s">
        <v>333</v>
      </c>
      <c r="D11" s="730" t="s">
        <v>96</v>
      </c>
      <c r="E11" s="718">
        <v>0.4</v>
      </c>
      <c r="F11" s="719" t="s">
        <v>1009</v>
      </c>
      <c r="G11" s="719">
        <v>0.4</v>
      </c>
      <c r="H11" s="719" t="s">
        <v>1011</v>
      </c>
      <c r="I11" s="719">
        <v>0.5</v>
      </c>
      <c r="J11" s="720" t="s">
        <v>1013</v>
      </c>
      <c r="K11" s="721">
        <v>0.4974193548387098</v>
      </c>
      <c r="L11" s="719" t="s">
        <v>1020</v>
      </c>
      <c r="M11" s="719">
        <v>0.46</v>
      </c>
      <c r="N11" s="719" t="s">
        <v>1021</v>
      </c>
      <c r="O11" s="719">
        <v>0.54</v>
      </c>
      <c r="P11" s="731" t="s">
        <v>1022</v>
      </c>
    </row>
    <row r="12" spans="1:16" ht="16.899999999999999" customHeight="1" x14ac:dyDescent="0.15">
      <c r="B12" s="749" t="s">
        <v>1024</v>
      </c>
      <c r="C12" s="725" t="s">
        <v>1015</v>
      </c>
      <c r="D12" s="708" t="s">
        <v>91</v>
      </c>
      <c r="E12" s="727" t="s">
        <v>1016</v>
      </c>
      <c r="F12" s="728" t="s">
        <v>1009</v>
      </c>
      <c r="G12" s="728" t="s">
        <v>1016</v>
      </c>
      <c r="H12" s="728" t="s">
        <v>1011</v>
      </c>
      <c r="I12" s="728" t="s">
        <v>1016</v>
      </c>
      <c r="J12" s="729" t="s">
        <v>1013</v>
      </c>
      <c r="K12" s="763" t="s">
        <v>1017</v>
      </c>
      <c r="L12" s="764"/>
      <c r="M12" s="764"/>
      <c r="N12" s="764"/>
      <c r="O12" s="764"/>
      <c r="P12" s="771"/>
    </row>
    <row r="13" spans="1:16" ht="16.899999999999999" customHeight="1" x14ac:dyDescent="0.15">
      <c r="B13" s="750"/>
      <c r="C13" s="712" t="s">
        <v>1018</v>
      </c>
      <c r="D13" s="713" t="s">
        <v>91</v>
      </c>
      <c r="E13" s="714" t="s">
        <v>1019</v>
      </c>
      <c r="F13" s="715" t="s">
        <v>1009</v>
      </c>
      <c r="G13" s="715" t="s">
        <v>1019</v>
      </c>
      <c r="H13" s="715" t="s">
        <v>1011</v>
      </c>
      <c r="I13" s="715" t="s">
        <v>1019</v>
      </c>
      <c r="J13" s="716" t="s">
        <v>1013</v>
      </c>
      <c r="K13" s="767" t="s">
        <v>1017</v>
      </c>
      <c r="L13" s="768"/>
      <c r="M13" s="768"/>
      <c r="N13" s="768"/>
      <c r="O13" s="768"/>
      <c r="P13" s="772"/>
    </row>
    <row r="14" spans="1:16" ht="16.899999999999999" customHeight="1" x14ac:dyDescent="0.15">
      <c r="B14" s="762"/>
      <c r="C14" s="717" t="s">
        <v>333</v>
      </c>
      <c r="D14" s="708" t="s">
        <v>96</v>
      </c>
      <c r="E14" s="718">
        <v>0.4</v>
      </c>
      <c r="F14" s="719" t="s">
        <v>1009</v>
      </c>
      <c r="G14" s="719">
        <v>0.4</v>
      </c>
      <c r="H14" s="719" t="s">
        <v>1011</v>
      </c>
      <c r="I14" s="719">
        <v>0.4</v>
      </c>
      <c r="J14" s="720" t="s">
        <v>1013</v>
      </c>
      <c r="K14" s="721">
        <v>0.48838709677419351</v>
      </c>
      <c r="L14" s="719" t="s">
        <v>1020</v>
      </c>
      <c r="M14" s="723">
        <v>0.48</v>
      </c>
      <c r="N14" s="719" t="s">
        <v>1021</v>
      </c>
      <c r="O14" s="723">
        <v>0.52</v>
      </c>
      <c r="P14" s="731" t="s">
        <v>1022</v>
      </c>
    </row>
    <row r="15" spans="1:16" ht="16.899999999999999" customHeight="1" x14ac:dyDescent="0.15">
      <c r="B15" s="749" t="s">
        <v>1025</v>
      </c>
      <c r="C15" s="725" t="s">
        <v>1015</v>
      </c>
      <c r="D15" s="726" t="s">
        <v>91</v>
      </c>
      <c r="E15" s="727" t="s">
        <v>1016</v>
      </c>
      <c r="F15" s="728" t="s">
        <v>1009</v>
      </c>
      <c r="G15" s="728" t="s">
        <v>1016</v>
      </c>
      <c r="H15" s="728" t="s">
        <v>1011</v>
      </c>
      <c r="I15" s="728" t="s">
        <v>1016</v>
      </c>
      <c r="J15" s="729" t="s">
        <v>1013</v>
      </c>
      <c r="K15" s="763" t="s">
        <v>1017</v>
      </c>
      <c r="L15" s="764"/>
      <c r="M15" s="764"/>
      <c r="N15" s="764"/>
      <c r="O15" s="764"/>
      <c r="P15" s="771"/>
    </row>
    <row r="16" spans="1:16" ht="16.899999999999999" customHeight="1" x14ac:dyDescent="0.15">
      <c r="B16" s="750"/>
      <c r="C16" s="712" t="s">
        <v>1018</v>
      </c>
      <c r="D16" s="713" t="s">
        <v>91</v>
      </c>
      <c r="E16" s="714" t="s">
        <v>1019</v>
      </c>
      <c r="F16" s="715" t="s">
        <v>1009</v>
      </c>
      <c r="G16" s="715" t="s">
        <v>1019</v>
      </c>
      <c r="H16" s="715" t="s">
        <v>1011</v>
      </c>
      <c r="I16" s="715" t="s">
        <v>1019</v>
      </c>
      <c r="J16" s="716" t="s">
        <v>1013</v>
      </c>
      <c r="K16" s="767" t="s">
        <v>1017</v>
      </c>
      <c r="L16" s="768"/>
      <c r="M16" s="768"/>
      <c r="N16" s="768"/>
      <c r="O16" s="768"/>
      <c r="P16" s="772"/>
    </row>
    <row r="17" spans="2:16" ht="16.899999999999999" customHeight="1" x14ac:dyDescent="0.15">
      <c r="B17" s="762"/>
      <c r="C17" s="717" t="s">
        <v>333</v>
      </c>
      <c r="D17" s="730" t="s">
        <v>96</v>
      </c>
      <c r="E17" s="718">
        <v>0.4</v>
      </c>
      <c r="F17" s="719" t="s">
        <v>1009</v>
      </c>
      <c r="G17" s="719">
        <v>0.4</v>
      </c>
      <c r="H17" s="719" t="s">
        <v>1011</v>
      </c>
      <c r="I17" s="719">
        <v>0.5</v>
      </c>
      <c r="J17" s="720" t="s">
        <v>1013</v>
      </c>
      <c r="K17" s="721">
        <v>0.52935483870967748</v>
      </c>
      <c r="L17" s="719" t="s">
        <v>1020</v>
      </c>
      <c r="M17" s="719">
        <v>0.46</v>
      </c>
      <c r="N17" s="719" t="s">
        <v>1021</v>
      </c>
      <c r="O17" s="719">
        <v>0.6</v>
      </c>
      <c r="P17" s="731" t="s">
        <v>1022</v>
      </c>
    </row>
    <row r="18" spans="2:16" ht="16.899999999999999" customHeight="1" x14ac:dyDescent="0.15">
      <c r="B18" s="749" t="s">
        <v>1026</v>
      </c>
      <c r="C18" s="725" t="s">
        <v>1015</v>
      </c>
      <c r="D18" s="708" t="s">
        <v>91</v>
      </c>
      <c r="E18" s="727" t="s">
        <v>1016</v>
      </c>
      <c r="F18" s="728" t="s">
        <v>1009</v>
      </c>
      <c r="G18" s="728" t="s">
        <v>1016</v>
      </c>
      <c r="H18" s="728" t="s">
        <v>1011</v>
      </c>
      <c r="I18" s="728" t="s">
        <v>1016</v>
      </c>
      <c r="J18" s="729" t="s">
        <v>1013</v>
      </c>
      <c r="K18" s="763" t="s">
        <v>1017</v>
      </c>
      <c r="L18" s="764"/>
      <c r="M18" s="765"/>
      <c r="N18" s="765"/>
      <c r="O18" s="765"/>
      <c r="P18" s="766"/>
    </row>
    <row r="19" spans="2:16" ht="16.899999999999999" customHeight="1" x14ac:dyDescent="0.15">
      <c r="B19" s="750"/>
      <c r="C19" s="712" t="s">
        <v>1018</v>
      </c>
      <c r="D19" s="713" t="s">
        <v>91</v>
      </c>
      <c r="E19" s="714" t="s">
        <v>1019</v>
      </c>
      <c r="F19" s="715" t="s">
        <v>1009</v>
      </c>
      <c r="G19" s="715" t="s">
        <v>1019</v>
      </c>
      <c r="H19" s="715" t="s">
        <v>1011</v>
      </c>
      <c r="I19" s="715" t="s">
        <v>1019</v>
      </c>
      <c r="J19" s="716" t="s">
        <v>1013</v>
      </c>
      <c r="K19" s="767" t="s">
        <v>1017</v>
      </c>
      <c r="L19" s="768"/>
      <c r="M19" s="769"/>
      <c r="N19" s="769"/>
      <c r="O19" s="769"/>
      <c r="P19" s="770"/>
    </row>
    <row r="20" spans="2:16" ht="16.899999999999999" customHeight="1" x14ac:dyDescent="0.15">
      <c r="B20" s="762"/>
      <c r="C20" s="717" t="s">
        <v>333</v>
      </c>
      <c r="D20" s="708" t="s">
        <v>96</v>
      </c>
      <c r="E20" s="718">
        <v>0.5</v>
      </c>
      <c r="F20" s="719" t="s">
        <v>1009</v>
      </c>
      <c r="G20" s="719">
        <v>0.4</v>
      </c>
      <c r="H20" s="719" t="s">
        <v>1011</v>
      </c>
      <c r="I20" s="719">
        <v>0.5</v>
      </c>
      <c r="J20" s="720" t="s">
        <v>1013</v>
      </c>
      <c r="K20" s="721">
        <v>0.59806451612903222</v>
      </c>
      <c r="L20" s="719" t="s">
        <v>1020</v>
      </c>
      <c r="M20" s="719">
        <v>0.54</v>
      </c>
      <c r="N20" s="719" t="s">
        <v>1021</v>
      </c>
      <c r="O20" s="719">
        <v>0.7</v>
      </c>
      <c r="P20" s="731" t="s">
        <v>1022</v>
      </c>
    </row>
    <row r="21" spans="2:16" ht="16.899999999999999" customHeight="1" x14ac:dyDescent="0.15">
      <c r="B21" s="749" t="s">
        <v>1027</v>
      </c>
      <c r="C21" s="725" t="s">
        <v>1015</v>
      </c>
      <c r="D21" s="726" t="s">
        <v>91</v>
      </c>
      <c r="E21" s="727" t="s">
        <v>1016</v>
      </c>
      <c r="F21" s="728" t="s">
        <v>1009</v>
      </c>
      <c r="G21" s="728" t="s">
        <v>1016</v>
      </c>
      <c r="H21" s="728" t="s">
        <v>1011</v>
      </c>
      <c r="I21" s="728" t="s">
        <v>1016</v>
      </c>
      <c r="J21" s="729" t="s">
        <v>1013</v>
      </c>
      <c r="K21" s="763" t="s">
        <v>1017</v>
      </c>
      <c r="L21" s="764"/>
      <c r="M21" s="765"/>
      <c r="N21" s="765"/>
      <c r="O21" s="765"/>
      <c r="P21" s="766"/>
    </row>
    <row r="22" spans="2:16" ht="16.899999999999999" customHeight="1" x14ac:dyDescent="0.15">
      <c r="B22" s="750"/>
      <c r="C22" s="712" t="s">
        <v>1018</v>
      </c>
      <c r="D22" s="713" t="s">
        <v>91</v>
      </c>
      <c r="E22" s="714" t="s">
        <v>1019</v>
      </c>
      <c r="F22" s="715" t="s">
        <v>1009</v>
      </c>
      <c r="G22" s="715" t="s">
        <v>1019</v>
      </c>
      <c r="H22" s="715" t="s">
        <v>1011</v>
      </c>
      <c r="I22" s="715" t="s">
        <v>1019</v>
      </c>
      <c r="J22" s="716" t="s">
        <v>1013</v>
      </c>
      <c r="K22" s="767" t="s">
        <v>1017</v>
      </c>
      <c r="L22" s="768"/>
      <c r="M22" s="769"/>
      <c r="N22" s="769"/>
      <c r="O22" s="769"/>
      <c r="P22" s="770"/>
    </row>
    <row r="23" spans="2:16" ht="16.899999999999999" customHeight="1" x14ac:dyDescent="0.15">
      <c r="B23" s="762"/>
      <c r="C23" s="717" t="s">
        <v>333</v>
      </c>
      <c r="D23" s="730" t="s">
        <v>96</v>
      </c>
      <c r="E23" s="718">
        <v>0.4</v>
      </c>
      <c r="F23" s="719" t="s">
        <v>1009</v>
      </c>
      <c r="G23" s="719">
        <v>0.4</v>
      </c>
      <c r="H23" s="719" t="s">
        <v>1011</v>
      </c>
      <c r="I23" s="719">
        <v>0.5</v>
      </c>
      <c r="J23" s="720" t="s">
        <v>1013</v>
      </c>
      <c r="K23" s="721">
        <v>0.6000000000000002</v>
      </c>
      <c r="L23" s="719" t="s">
        <v>1020</v>
      </c>
      <c r="M23" s="719">
        <v>0.46</v>
      </c>
      <c r="N23" s="719" t="s">
        <v>1021</v>
      </c>
      <c r="O23" s="719">
        <v>0.72</v>
      </c>
      <c r="P23" s="731" t="s">
        <v>1022</v>
      </c>
    </row>
    <row r="24" spans="2:16" ht="16.899999999999999" customHeight="1" x14ac:dyDescent="0.15">
      <c r="B24" s="749" t="s">
        <v>1028</v>
      </c>
      <c r="C24" s="725" t="s">
        <v>1015</v>
      </c>
      <c r="D24" s="708" t="s">
        <v>91</v>
      </c>
      <c r="E24" s="727" t="s">
        <v>1016</v>
      </c>
      <c r="F24" s="728" t="s">
        <v>1009</v>
      </c>
      <c r="G24" s="728" t="s">
        <v>1016</v>
      </c>
      <c r="H24" s="728" t="s">
        <v>1011</v>
      </c>
      <c r="I24" s="728" t="s">
        <v>1016</v>
      </c>
      <c r="J24" s="729" t="s">
        <v>1013</v>
      </c>
      <c r="K24" s="752" t="s">
        <v>1017</v>
      </c>
      <c r="L24" s="753"/>
      <c r="M24" s="754"/>
      <c r="N24" s="755"/>
      <c r="O24" s="755"/>
      <c r="P24" s="756"/>
    </row>
    <row r="25" spans="2:16" ht="16.899999999999999" customHeight="1" x14ac:dyDescent="0.15">
      <c r="B25" s="750"/>
      <c r="C25" s="712" t="s">
        <v>1018</v>
      </c>
      <c r="D25" s="713" t="s">
        <v>91</v>
      </c>
      <c r="E25" s="714" t="s">
        <v>1019</v>
      </c>
      <c r="F25" s="715" t="s">
        <v>1009</v>
      </c>
      <c r="G25" s="715" t="s">
        <v>1019</v>
      </c>
      <c r="H25" s="715" t="s">
        <v>1011</v>
      </c>
      <c r="I25" s="715" t="s">
        <v>1019</v>
      </c>
      <c r="J25" s="716" t="s">
        <v>1013</v>
      </c>
      <c r="K25" s="757" t="s">
        <v>1017</v>
      </c>
      <c r="L25" s="758"/>
      <c r="M25" s="759"/>
      <c r="N25" s="760"/>
      <c r="O25" s="760"/>
      <c r="P25" s="761"/>
    </row>
    <row r="26" spans="2:16" ht="16.899999999999999" customHeight="1" x14ac:dyDescent="0.15">
      <c r="B26" s="762"/>
      <c r="C26" s="717" t="s">
        <v>333</v>
      </c>
      <c r="D26" s="708" t="s">
        <v>96</v>
      </c>
      <c r="E26" s="718">
        <v>0.4</v>
      </c>
      <c r="F26" s="719" t="s">
        <v>1009</v>
      </c>
      <c r="G26" s="719">
        <v>0.4</v>
      </c>
      <c r="H26" s="719" t="s">
        <v>1011</v>
      </c>
      <c r="I26" s="719">
        <v>0.5</v>
      </c>
      <c r="J26" s="720" t="s">
        <v>1013</v>
      </c>
      <c r="K26" s="721">
        <v>0.62709677419354837</v>
      </c>
      <c r="L26" s="723" t="s">
        <v>1020</v>
      </c>
      <c r="M26" s="723">
        <v>0.6</v>
      </c>
      <c r="N26" s="723" t="s">
        <v>1021</v>
      </c>
      <c r="O26" s="723">
        <v>0.66</v>
      </c>
      <c r="P26" s="732" t="s">
        <v>1022</v>
      </c>
    </row>
    <row r="27" spans="2:16" ht="16.899999999999999" customHeight="1" x14ac:dyDescent="0.15">
      <c r="B27" s="749" t="s">
        <v>1029</v>
      </c>
      <c r="C27" s="725" t="s">
        <v>1015</v>
      </c>
      <c r="D27" s="726" t="s">
        <v>91</v>
      </c>
      <c r="E27" s="727" t="s">
        <v>1016</v>
      </c>
      <c r="F27" s="728" t="s">
        <v>1009</v>
      </c>
      <c r="G27" s="728" t="s">
        <v>1016</v>
      </c>
      <c r="H27" s="728" t="s">
        <v>1011</v>
      </c>
      <c r="I27" s="728" t="s">
        <v>1016</v>
      </c>
      <c r="J27" s="729" t="s">
        <v>1013</v>
      </c>
      <c r="K27" s="752" t="s">
        <v>1017</v>
      </c>
      <c r="L27" s="753"/>
      <c r="M27" s="754"/>
      <c r="N27" s="755"/>
      <c r="O27" s="755"/>
      <c r="P27" s="756"/>
    </row>
    <row r="28" spans="2:16" ht="16.899999999999999" customHeight="1" x14ac:dyDescent="0.15">
      <c r="B28" s="750"/>
      <c r="C28" s="712" t="s">
        <v>1018</v>
      </c>
      <c r="D28" s="713" t="s">
        <v>91</v>
      </c>
      <c r="E28" s="714" t="s">
        <v>1019</v>
      </c>
      <c r="F28" s="715" t="s">
        <v>1009</v>
      </c>
      <c r="G28" s="715" t="s">
        <v>1019</v>
      </c>
      <c r="H28" s="715" t="s">
        <v>1011</v>
      </c>
      <c r="I28" s="715" t="s">
        <v>1019</v>
      </c>
      <c r="J28" s="716" t="s">
        <v>1013</v>
      </c>
      <c r="K28" s="757" t="s">
        <v>1017</v>
      </c>
      <c r="L28" s="758"/>
      <c r="M28" s="759"/>
      <c r="N28" s="760"/>
      <c r="O28" s="760"/>
      <c r="P28" s="761"/>
    </row>
    <row r="29" spans="2:16" ht="16.899999999999999" customHeight="1" x14ac:dyDescent="0.15">
      <c r="B29" s="762"/>
      <c r="C29" s="717" t="s">
        <v>333</v>
      </c>
      <c r="D29" s="730" t="s">
        <v>96</v>
      </c>
      <c r="E29" s="718">
        <v>0.5</v>
      </c>
      <c r="F29" s="719" t="s">
        <v>1009</v>
      </c>
      <c r="G29" s="719">
        <v>0.4</v>
      </c>
      <c r="H29" s="719" t="s">
        <v>1011</v>
      </c>
      <c r="I29" s="719">
        <v>0.5</v>
      </c>
      <c r="J29" s="720" t="s">
        <v>1013</v>
      </c>
      <c r="K29" s="721">
        <v>0.55677419354838709</v>
      </c>
      <c r="L29" s="719" t="s">
        <v>1020</v>
      </c>
      <c r="M29" s="719">
        <v>0.5</v>
      </c>
      <c r="N29" s="719" t="s">
        <v>1021</v>
      </c>
      <c r="O29" s="719">
        <v>0.64</v>
      </c>
      <c r="P29" s="731" t="s">
        <v>1022</v>
      </c>
    </row>
    <row r="30" spans="2:16" ht="16.899999999999999" customHeight="1" x14ac:dyDescent="0.15">
      <c r="B30" s="749" t="s">
        <v>1030</v>
      </c>
      <c r="C30" s="725" t="s">
        <v>1015</v>
      </c>
      <c r="D30" s="708" t="s">
        <v>91</v>
      </c>
      <c r="E30" s="727" t="s">
        <v>1016</v>
      </c>
      <c r="F30" s="728" t="s">
        <v>1009</v>
      </c>
      <c r="G30" s="728" t="s">
        <v>1016</v>
      </c>
      <c r="H30" s="728" t="s">
        <v>1011</v>
      </c>
      <c r="I30" s="733">
        <v>1</v>
      </c>
      <c r="J30" s="729" t="s">
        <v>1013</v>
      </c>
      <c r="K30" s="752" t="s">
        <v>1017</v>
      </c>
      <c r="L30" s="753"/>
      <c r="M30" s="754"/>
      <c r="N30" s="755"/>
      <c r="O30" s="755"/>
      <c r="P30" s="756"/>
    </row>
    <row r="31" spans="2:16" ht="16.899999999999999" customHeight="1" x14ac:dyDescent="0.15">
      <c r="B31" s="750"/>
      <c r="C31" s="712" t="s">
        <v>1018</v>
      </c>
      <c r="D31" s="713" t="s">
        <v>91</v>
      </c>
      <c r="E31" s="714" t="s">
        <v>1019</v>
      </c>
      <c r="F31" s="715" t="s">
        <v>1009</v>
      </c>
      <c r="G31" s="715" t="s">
        <v>1019</v>
      </c>
      <c r="H31" s="715" t="s">
        <v>1011</v>
      </c>
      <c r="I31" s="734">
        <v>0.1</v>
      </c>
      <c r="J31" s="716" t="s">
        <v>1013</v>
      </c>
      <c r="K31" s="757" t="s">
        <v>1017</v>
      </c>
      <c r="L31" s="758"/>
      <c r="M31" s="759"/>
      <c r="N31" s="760"/>
      <c r="O31" s="760"/>
      <c r="P31" s="761"/>
    </row>
    <row r="32" spans="2:16" ht="16.899999999999999" customHeight="1" x14ac:dyDescent="0.15">
      <c r="B32" s="762"/>
      <c r="C32" s="717" t="s">
        <v>333</v>
      </c>
      <c r="D32" s="708" t="s">
        <v>96</v>
      </c>
      <c r="E32" s="718">
        <v>0.4</v>
      </c>
      <c r="F32" s="719" t="s">
        <v>1009</v>
      </c>
      <c r="G32" s="719">
        <v>0.4</v>
      </c>
      <c r="H32" s="719" t="s">
        <v>1011</v>
      </c>
      <c r="I32" s="719">
        <v>0.5</v>
      </c>
      <c r="J32" s="720" t="s">
        <v>1013</v>
      </c>
      <c r="K32" s="721">
        <v>0.5038709677419354</v>
      </c>
      <c r="L32" s="723" t="s">
        <v>1020</v>
      </c>
      <c r="M32" s="723">
        <v>0.44</v>
      </c>
      <c r="N32" s="723" t="s">
        <v>1021</v>
      </c>
      <c r="O32" s="723">
        <v>0.54</v>
      </c>
      <c r="P32" s="732" t="s">
        <v>1022</v>
      </c>
    </row>
    <row r="33" spans="2:16" ht="16.899999999999999" customHeight="1" x14ac:dyDescent="0.15">
      <c r="B33" s="749" t="s">
        <v>1031</v>
      </c>
      <c r="C33" s="725" t="s">
        <v>1015</v>
      </c>
      <c r="D33" s="726" t="s">
        <v>91</v>
      </c>
      <c r="E33" s="727" t="s">
        <v>1016</v>
      </c>
      <c r="F33" s="728" t="s">
        <v>1009</v>
      </c>
      <c r="G33" s="728" t="s">
        <v>1016</v>
      </c>
      <c r="H33" s="728" t="s">
        <v>1011</v>
      </c>
      <c r="I33" s="728" t="s">
        <v>1016</v>
      </c>
      <c r="J33" s="729" t="s">
        <v>1013</v>
      </c>
      <c r="K33" s="752" t="s">
        <v>1017</v>
      </c>
      <c r="L33" s="753"/>
      <c r="M33" s="754"/>
      <c r="N33" s="755"/>
      <c r="O33" s="755"/>
      <c r="P33" s="756"/>
    </row>
    <row r="34" spans="2:16" ht="16.899999999999999" customHeight="1" x14ac:dyDescent="0.15">
      <c r="B34" s="750"/>
      <c r="C34" s="712" t="s">
        <v>1018</v>
      </c>
      <c r="D34" s="713" t="s">
        <v>91</v>
      </c>
      <c r="E34" s="714" t="s">
        <v>1019</v>
      </c>
      <c r="F34" s="715" t="s">
        <v>1009</v>
      </c>
      <c r="G34" s="715" t="s">
        <v>1019</v>
      </c>
      <c r="H34" s="715" t="s">
        <v>1011</v>
      </c>
      <c r="I34" s="715" t="s">
        <v>1019</v>
      </c>
      <c r="J34" s="716" t="s">
        <v>1013</v>
      </c>
      <c r="K34" s="757" t="s">
        <v>1017</v>
      </c>
      <c r="L34" s="758"/>
      <c r="M34" s="759"/>
      <c r="N34" s="760"/>
      <c r="O34" s="760"/>
      <c r="P34" s="761"/>
    </row>
    <row r="35" spans="2:16" ht="16.899999999999999" customHeight="1" x14ac:dyDescent="0.15">
      <c r="B35" s="762"/>
      <c r="C35" s="717" t="s">
        <v>333</v>
      </c>
      <c r="D35" s="708" t="s">
        <v>96</v>
      </c>
      <c r="E35" s="718">
        <v>0.4</v>
      </c>
      <c r="F35" s="719" t="s">
        <v>1009</v>
      </c>
      <c r="G35" s="719">
        <v>0.4</v>
      </c>
      <c r="H35" s="719" t="s">
        <v>1011</v>
      </c>
      <c r="I35" s="719">
        <v>0.4</v>
      </c>
      <c r="J35" s="720" t="s">
        <v>1013</v>
      </c>
      <c r="K35" s="721">
        <v>0.51677419354838694</v>
      </c>
      <c r="L35" s="723" t="s">
        <v>1020</v>
      </c>
      <c r="M35" s="723">
        <v>0.48</v>
      </c>
      <c r="N35" s="723" t="s">
        <v>1021</v>
      </c>
      <c r="O35" s="723">
        <v>0.54</v>
      </c>
      <c r="P35" s="732" t="s">
        <v>1022</v>
      </c>
    </row>
    <row r="36" spans="2:16" ht="16.899999999999999" customHeight="1" x14ac:dyDescent="0.15">
      <c r="B36" s="749" t="s">
        <v>1032</v>
      </c>
      <c r="C36" s="725" t="s">
        <v>1015</v>
      </c>
      <c r="D36" s="726" t="s">
        <v>91</v>
      </c>
      <c r="E36" s="727" t="s">
        <v>1016</v>
      </c>
      <c r="F36" s="728" t="s">
        <v>1009</v>
      </c>
      <c r="G36" s="728" t="s">
        <v>1016</v>
      </c>
      <c r="H36" s="728" t="s">
        <v>1011</v>
      </c>
      <c r="I36" s="728" t="s">
        <v>1016</v>
      </c>
      <c r="J36" s="729" t="s">
        <v>1013</v>
      </c>
      <c r="K36" s="763" t="s">
        <v>1017</v>
      </c>
      <c r="L36" s="764"/>
      <c r="M36" s="765"/>
      <c r="N36" s="765"/>
      <c r="O36" s="765"/>
      <c r="P36" s="766"/>
    </row>
    <row r="37" spans="2:16" ht="16.899999999999999" customHeight="1" x14ac:dyDescent="0.15">
      <c r="B37" s="750"/>
      <c r="C37" s="712" t="s">
        <v>1018</v>
      </c>
      <c r="D37" s="713" t="s">
        <v>91</v>
      </c>
      <c r="E37" s="714" t="s">
        <v>1019</v>
      </c>
      <c r="F37" s="715" t="s">
        <v>1009</v>
      </c>
      <c r="G37" s="715" t="s">
        <v>1019</v>
      </c>
      <c r="H37" s="715" t="s">
        <v>1011</v>
      </c>
      <c r="I37" s="715" t="s">
        <v>1019</v>
      </c>
      <c r="J37" s="716" t="s">
        <v>1013</v>
      </c>
      <c r="K37" s="767" t="s">
        <v>1017</v>
      </c>
      <c r="L37" s="768"/>
      <c r="M37" s="769"/>
      <c r="N37" s="769"/>
      <c r="O37" s="769"/>
      <c r="P37" s="770"/>
    </row>
    <row r="38" spans="2:16" ht="16.899999999999999" customHeight="1" x14ac:dyDescent="0.15">
      <c r="B38" s="762"/>
      <c r="C38" s="717" t="s">
        <v>333</v>
      </c>
      <c r="D38" s="730" t="s">
        <v>96</v>
      </c>
      <c r="E38" s="718">
        <v>0.4</v>
      </c>
      <c r="F38" s="719" t="s">
        <v>1009</v>
      </c>
      <c r="G38" s="719">
        <v>0.4</v>
      </c>
      <c r="H38" s="719" t="s">
        <v>1011</v>
      </c>
      <c r="I38" s="719">
        <v>0.4</v>
      </c>
      <c r="J38" s="720" t="s">
        <v>1013</v>
      </c>
      <c r="K38" s="721">
        <v>0.52142857142857135</v>
      </c>
      <c r="L38" s="719" t="s">
        <v>1020</v>
      </c>
      <c r="M38" s="719">
        <v>0.5</v>
      </c>
      <c r="N38" s="719" t="s">
        <v>1021</v>
      </c>
      <c r="O38" s="719">
        <v>0.56000000000000005</v>
      </c>
      <c r="P38" s="731" t="s">
        <v>1022</v>
      </c>
    </row>
    <row r="39" spans="2:16" ht="16.899999999999999" customHeight="1" x14ac:dyDescent="0.15">
      <c r="B39" s="749" t="s">
        <v>1033</v>
      </c>
      <c r="C39" s="725" t="s">
        <v>1015</v>
      </c>
      <c r="D39" s="708" t="s">
        <v>91</v>
      </c>
      <c r="E39" s="727" t="s">
        <v>1016</v>
      </c>
      <c r="F39" s="728" t="s">
        <v>1009</v>
      </c>
      <c r="G39" s="728" t="s">
        <v>1016</v>
      </c>
      <c r="H39" s="728" t="s">
        <v>1011</v>
      </c>
      <c r="I39" s="728" t="s">
        <v>1016</v>
      </c>
      <c r="J39" s="729" t="s">
        <v>1013</v>
      </c>
      <c r="K39" s="752" t="s">
        <v>1017</v>
      </c>
      <c r="L39" s="753"/>
      <c r="M39" s="754"/>
      <c r="N39" s="755"/>
      <c r="O39" s="755"/>
      <c r="P39" s="756"/>
    </row>
    <row r="40" spans="2:16" ht="16.899999999999999" customHeight="1" x14ac:dyDescent="0.15">
      <c r="B40" s="750"/>
      <c r="C40" s="712" t="s">
        <v>1018</v>
      </c>
      <c r="D40" s="713" t="s">
        <v>91</v>
      </c>
      <c r="E40" s="714" t="s">
        <v>1019</v>
      </c>
      <c r="F40" s="715" t="s">
        <v>1009</v>
      </c>
      <c r="G40" s="715" t="s">
        <v>1019</v>
      </c>
      <c r="H40" s="715" t="s">
        <v>1011</v>
      </c>
      <c r="I40" s="715" t="s">
        <v>1019</v>
      </c>
      <c r="J40" s="716" t="s">
        <v>1013</v>
      </c>
      <c r="K40" s="757" t="s">
        <v>1017</v>
      </c>
      <c r="L40" s="758"/>
      <c r="M40" s="759"/>
      <c r="N40" s="760"/>
      <c r="O40" s="760"/>
      <c r="P40" s="761"/>
    </row>
    <row r="41" spans="2:16" ht="16.899999999999999" customHeight="1" thickBot="1" x14ac:dyDescent="0.2">
      <c r="B41" s="751"/>
      <c r="C41" s="735" t="s">
        <v>333</v>
      </c>
      <c r="D41" s="736" t="s">
        <v>96</v>
      </c>
      <c r="E41" s="737">
        <v>0.4</v>
      </c>
      <c r="F41" s="738" t="s">
        <v>1009</v>
      </c>
      <c r="G41" s="738">
        <v>0.4</v>
      </c>
      <c r="H41" s="738" t="s">
        <v>1011</v>
      </c>
      <c r="I41" s="738">
        <v>0.4</v>
      </c>
      <c r="J41" s="739" t="s">
        <v>1013</v>
      </c>
      <c r="K41" s="740">
        <v>0.50016129032258072</v>
      </c>
      <c r="L41" s="738" t="s">
        <v>1020</v>
      </c>
      <c r="M41" s="738">
        <v>0.46</v>
      </c>
      <c r="N41" s="738" t="s">
        <v>1021</v>
      </c>
      <c r="O41" s="738">
        <v>0.56000000000000005</v>
      </c>
      <c r="P41" s="741" t="s">
        <v>1022</v>
      </c>
    </row>
    <row r="42" spans="2:16" ht="15" customHeight="1" x14ac:dyDescent="0.15">
      <c r="B42" s="696" t="s">
        <v>1034</v>
      </c>
    </row>
  </sheetData>
  <mergeCells count="39">
    <mergeCell ref="B4:D4"/>
    <mergeCell ref="E4:J4"/>
    <mergeCell ref="K4:P4"/>
    <mergeCell ref="B6:B8"/>
    <mergeCell ref="K6:P6"/>
    <mergeCell ref="K7:P7"/>
    <mergeCell ref="B9:B11"/>
    <mergeCell ref="K9:P9"/>
    <mergeCell ref="K10:P10"/>
    <mergeCell ref="B12:B14"/>
    <mergeCell ref="K12:P12"/>
    <mergeCell ref="K13:P13"/>
    <mergeCell ref="B15:B17"/>
    <mergeCell ref="K15:P15"/>
    <mergeCell ref="K16:P16"/>
    <mergeCell ref="B18:B20"/>
    <mergeCell ref="K18:P18"/>
    <mergeCell ref="K19:P19"/>
    <mergeCell ref="B21:B23"/>
    <mergeCell ref="K21:P21"/>
    <mergeCell ref="K22:P22"/>
    <mergeCell ref="B24:B26"/>
    <mergeCell ref="K24:P24"/>
    <mergeCell ref="K25:P25"/>
    <mergeCell ref="B27:B29"/>
    <mergeCell ref="K27:P27"/>
    <mergeCell ref="K28:P28"/>
    <mergeCell ref="B30:B32"/>
    <mergeCell ref="K30:P30"/>
    <mergeCell ref="K31:P31"/>
    <mergeCell ref="B39:B41"/>
    <mergeCell ref="K39:P39"/>
    <mergeCell ref="K40:P40"/>
    <mergeCell ref="B33:B35"/>
    <mergeCell ref="K33:P33"/>
    <mergeCell ref="K34:P34"/>
    <mergeCell ref="B36:B38"/>
    <mergeCell ref="K36:P36"/>
    <mergeCell ref="K37:P37"/>
  </mergeCells>
  <phoneticPr fontId="2"/>
  <pageMargins left="0.70866141732283472" right="0.70866141732283472" top="0.98425196850393704" bottom="0.59055118110236227" header="0" footer="0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CD004-50B6-453C-96B9-3512003E3FC0}">
  <dimension ref="A1:W78"/>
  <sheetViews>
    <sheetView topLeftCell="C1" zoomScaleNormal="100" zoomScaleSheetLayoutView="90" workbookViewId="0"/>
  </sheetViews>
  <sheetFormatPr defaultColWidth="8.875" defaultRowHeight="10.15" customHeight="1" x14ac:dyDescent="0.15"/>
  <cols>
    <col min="1" max="1" width="3.375" style="89" customWidth="1"/>
    <col min="2" max="2" width="12.625" style="89" customWidth="1"/>
    <col min="3" max="3" width="24.125" style="89" customWidth="1"/>
    <col min="4" max="4" width="13.375" style="89" customWidth="1"/>
    <col min="5" max="5" width="11" style="89" customWidth="1"/>
    <col min="6" max="11" width="9.125" style="98" customWidth="1"/>
    <col min="12" max="12" width="1.125" style="135" customWidth="1"/>
    <col min="13" max="13" width="3.5" style="89" customWidth="1"/>
    <col min="14" max="14" width="12.625" style="89" customWidth="1"/>
    <col min="15" max="15" width="24.125" style="89" customWidth="1"/>
    <col min="16" max="16" width="13.375" style="89" customWidth="1"/>
    <col min="17" max="17" width="11" style="89" customWidth="1"/>
    <col min="18" max="23" width="9.125" style="98" customWidth="1"/>
    <col min="24" max="16384" width="8.875" style="89"/>
  </cols>
  <sheetData>
    <row r="1" spans="1:23" ht="20.100000000000001" customHeight="1" x14ac:dyDescent="0.15">
      <c r="B1" s="85" t="str">
        <f>'1 羽黒川'!$B$1</f>
        <v>　　　　　　　　　　　　定　期　水　質　検　査　結　果（令和５年度）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23" ht="15" customHeight="1" thickBo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130"/>
    </row>
    <row r="3" spans="1:23" ht="19.149999999999999" customHeight="1" thickBot="1" x14ac:dyDescent="0.2">
      <c r="A3" s="131" t="s">
        <v>358</v>
      </c>
      <c r="C3" s="132"/>
      <c r="D3" s="132"/>
      <c r="E3" s="484" t="s">
        <v>1</v>
      </c>
      <c r="F3" s="871" t="s">
        <v>2</v>
      </c>
      <c r="G3" s="872"/>
      <c r="H3" s="872"/>
      <c r="I3" s="872"/>
      <c r="J3" s="872"/>
      <c r="K3" s="873"/>
      <c r="L3" s="187"/>
    </row>
    <row r="4" spans="1:23" ht="19.149999999999999" customHeight="1" thickBot="1" x14ac:dyDescent="0.2">
      <c r="A4" s="874" t="s">
        <v>3</v>
      </c>
      <c r="B4" s="875"/>
      <c r="C4" s="133" t="s">
        <v>167</v>
      </c>
      <c r="D4" s="134"/>
      <c r="E4" s="96">
        <v>18</v>
      </c>
      <c r="F4" s="876" t="s">
        <v>429</v>
      </c>
      <c r="G4" s="877"/>
      <c r="H4" s="877"/>
      <c r="I4" s="877"/>
      <c r="J4" s="877"/>
      <c r="K4" s="878"/>
      <c r="L4" s="88"/>
    </row>
    <row r="5" spans="1:23" ht="10.15" customHeight="1" thickBot="1" x14ac:dyDescent="0.2">
      <c r="A5" s="140"/>
      <c r="B5" s="140"/>
      <c r="C5" s="98"/>
      <c r="D5" s="98"/>
      <c r="E5" s="98"/>
    </row>
    <row r="6" spans="1:23" ht="15" customHeight="1" x14ac:dyDescent="0.15">
      <c r="A6" s="913" t="s">
        <v>6</v>
      </c>
      <c r="B6" s="914"/>
      <c r="C6" s="883" t="s">
        <v>305</v>
      </c>
      <c r="D6" s="884"/>
      <c r="E6" s="884"/>
      <c r="F6" s="917">
        <v>45056</v>
      </c>
      <c r="G6" s="918"/>
      <c r="H6" s="919">
        <v>45112</v>
      </c>
      <c r="I6" s="920"/>
      <c r="J6" s="919">
        <v>45175</v>
      </c>
      <c r="K6" s="921"/>
      <c r="L6" s="136"/>
      <c r="M6" s="913" t="s">
        <v>6</v>
      </c>
      <c r="N6" s="914"/>
      <c r="O6" s="883" t="s">
        <v>305</v>
      </c>
      <c r="P6" s="884"/>
      <c r="Q6" s="884"/>
      <c r="R6" s="917">
        <f>IF(F6="", "", F6)</f>
        <v>45056</v>
      </c>
      <c r="S6" s="918"/>
      <c r="T6" s="919">
        <f>IF(H6="", "", H6)</f>
        <v>45112</v>
      </c>
      <c r="U6" s="920"/>
      <c r="V6" s="919">
        <f>IF(J6="", "", J6)</f>
        <v>45175</v>
      </c>
      <c r="W6" s="921"/>
    </row>
    <row r="7" spans="1:23" ht="15" customHeight="1" x14ac:dyDescent="0.15">
      <c r="A7" s="915"/>
      <c r="B7" s="916"/>
      <c r="C7" s="885" t="s">
        <v>307</v>
      </c>
      <c r="D7" s="886"/>
      <c r="E7" s="886"/>
      <c r="F7" s="925">
        <v>0.41111111111111115</v>
      </c>
      <c r="G7" s="926"/>
      <c r="H7" s="937">
        <v>0.41111111111111115</v>
      </c>
      <c r="I7" s="934"/>
      <c r="J7" s="937">
        <v>0.39930555555555558</v>
      </c>
      <c r="K7" s="938"/>
      <c r="L7" s="137"/>
      <c r="M7" s="915"/>
      <c r="N7" s="916"/>
      <c r="O7" s="885" t="s">
        <v>307</v>
      </c>
      <c r="P7" s="886"/>
      <c r="Q7" s="886"/>
      <c r="R7" s="925">
        <f t="shared" ref="R7:R11" si="0">IF(F7="", "", F7)</f>
        <v>0.41111111111111115</v>
      </c>
      <c r="S7" s="934"/>
      <c r="T7" s="937">
        <f t="shared" ref="T7:T11" si="1">IF(H7="", "", H7)</f>
        <v>0.41111111111111115</v>
      </c>
      <c r="U7" s="934"/>
      <c r="V7" s="937">
        <f t="shared" ref="V7:V11" si="2">IF(J7="", "", J7)</f>
        <v>0.39930555555555558</v>
      </c>
      <c r="W7" s="938"/>
    </row>
    <row r="8" spans="1:23" ht="15" customHeight="1" x14ac:dyDescent="0.15">
      <c r="A8" s="915"/>
      <c r="B8" s="916"/>
      <c r="C8" s="885" t="s">
        <v>308</v>
      </c>
      <c r="D8" s="886"/>
      <c r="E8" s="886"/>
      <c r="F8" s="927" t="s">
        <v>671</v>
      </c>
      <c r="G8" s="928"/>
      <c r="H8" s="932" t="s">
        <v>772</v>
      </c>
      <c r="I8" s="931"/>
      <c r="J8" s="935" t="s">
        <v>825</v>
      </c>
      <c r="K8" s="936"/>
      <c r="L8" s="138"/>
      <c r="M8" s="915"/>
      <c r="N8" s="916"/>
      <c r="O8" s="885" t="s">
        <v>308</v>
      </c>
      <c r="P8" s="886"/>
      <c r="Q8" s="886"/>
      <c r="R8" s="927" t="str">
        <f t="shared" si="0"/>
        <v>晴</v>
      </c>
      <c r="S8" s="931"/>
      <c r="T8" s="932" t="str">
        <f t="shared" si="1"/>
        <v>晴</v>
      </c>
      <c r="U8" s="931"/>
      <c r="V8" s="932" t="str">
        <f t="shared" si="2"/>
        <v>曇</v>
      </c>
      <c r="W8" s="933"/>
    </row>
    <row r="9" spans="1:23" ht="15" customHeight="1" x14ac:dyDescent="0.15">
      <c r="A9" s="915"/>
      <c r="B9" s="916"/>
      <c r="C9" s="885" t="s">
        <v>309</v>
      </c>
      <c r="D9" s="886"/>
      <c r="E9" s="886"/>
      <c r="F9" s="922" t="s">
        <v>671</v>
      </c>
      <c r="G9" s="923"/>
      <c r="H9" s="886" t="s">
        <v>773</v>
      </c>
      <c r="I9" s="924"/>
      <c r="J9" s="935" t="s">
        <v>825</v>
      </c>
      <c r="K9" s="936"/>
      <c r="M9" s="915"/>
      <c r="N9" s="916"/>
      <c r="O9" s="885" t="s">
        <v>309</v>
      </c>
      <c r="P9" s="886"/>
      <c r="Q9" s="886"/>
      <c r="R9" s="922" t="str">
        <f t="shared" si="0"/>
        <v>晴</v>
      </c>
      <c r="S9" s="924"/>
      <c r="T9" s="886" t="str">
        <f t="shared" si="1"/>
        <v>曇</v>
      </c>
      <c r="U9" s="924"/>
      <c r="V9" s="886" t="str">
        <f t="shared" si="2"/>
        <v>曇</v>
      </c>
      <c r="W9" s="947"/>
    </row>
    <row r="10" spans="1:23" ht="15" customHeight="1" x14ac:dyDescent="0.15">
      <c r="A10" s="915"/>
      <c r="B10" s="916"/>
      <c r="C10" s="885" t="s">
        <v>310</v>
      </c>
      <c r="D10" s="886"/>
      <c r="E10" s="886"/>
      <c r="F10" s="958">
        <v>16.5</v>
      </c>
      <c r="G10" s="959"/>
      <c r="H10" s="941">
        <v>28.5</v>
      </c>
      <c r="I10" s="942"/>
      <c r="J10" s="941">
        <v>32</v>
      </c>
      <c r="K10" s="960"/>
      <c r="L10" s="139"/>
      <c r="M10" s="915"/>
      <c r="N10" s="916"/>
      <c r="O10" s="885" t="s">
        <v>310</v>
      </c>
      <c r="P10" s="886"/>
      <c r="Q10" s="886"/>
      <c r="R10" s="958">
        <f t="shared" si="0"/>
        <v>16.5</v>
      </c>
      <c r="S10" s="942"/>
      <c r="T10" s="941">
        <f t="shared" si="1"/>
        <v>28.5</v>
      </c>
      <c r="U10" s="942"/>
      <c r="V10" s="941">
        <f t="shared" si="2"/>
        <v>32</v>
      </c>
      <c r="W10" s="960"/>
    </row>
    <row r="11" spans="1:23" ht="15" customHeight="1" thickBot="1" x14ac:dyDescent="0.2">
      <c r="A11" s="915"/>
      <c r="B11" s="916"/>
      <c r="C11" s="885" t="s">
        <v>311</v>
      </c>
      <c r="D11" s="886"/>
      <c r="E11" s="886"/>
      <c r="F11" s="948">
        <v>9.9</v>
      </c>
      <c r="G11" s="966"/>
      <c r="H11" s="929">
        <v>17.2</v>
      </c>
      <c r="I11" s="949"/>
      <c r="J11" s="929">
        <v>21.3</v>
      </c>
      <c r="K11" s="930"/>
      <c r="L11" s="139"/>
      <c r="M11" s="915"/>
      <c r="N11" s="916"/>
      <c r="O11" s="885" t="s">
        <v>311</v>
      </c>
      <c r="P11" s="886"/>
      <c r="Q11" s="886"/>
      <c r="R11" s="948">
        <f t="shared" si="0"/>
        <v>9.9</v>
      </c>
      <c r="S11" s="949"/>
      <c r="T11" s="929">
        <f t="shared" si="1"/>
        <v>17.2</v>
      </c>
      <c r="U11" s="949"/>
      <c r="V11" s="929">
        <f t="shared" si="2"/>
        <v>21.3</v>
      </c>
      <c r="W11" s="930"/>
    </row>
    <row r="12" spans="1:23" ht="15" customHeight="1" x14ac:dyDescent="0.15">
      <c r="A12" s="963" t="s">
        <v>407</v>
      </c>
      <c r="B12" s="964"/>
      <c r="C12" s="965"/>
      <c r="D12" s="943" t="s">
        <v>359</v>
      </c>
      <c r="E12" s="961" t="s">
        <v>18</v>
      </c>
      <c r="F12" s="344"/>
      <c r="G12" s="345"/>
      <c r="H12" s="482" t="s">
        <v>415</v>
      </c>
      <c r="I12" s="482" t="s">
        <v>414</v>
      </c>
      <c r="J12" s="345"/>
      <c r="K12" s="346"/>
      <c r="L12" s="98"/>
      <c r="M12" s="963" t="s">
        <v>407</v>
      </c>
      <c r="N12" s="964"/>
      <c r="O12" s="965"/>
      <c r="P12" s="943" t="s">
        <v>359</v>
      </c>
      <c r="Q12" s="961" t="s">
        <v>18</v>
      </c>
      <c r="R12" s="344"/>
      <c r="S12" s="345"/>
      <c r="T12" s="482" t="s">
        <v>415</v>
      </c>
      <c r="U12" s="482" t="s">
        <v>414</v>
      </c>
      <c r="V12" s="345"/>
      <c r="W12" s="346"/>
    </row>
    <row r="13" spans="1:23" ht="15" customHeight="1" thickBot="1" x14ac:dyDescent="0.2">
      <c r="A13" s="292" t="s">
        <v>361</v>
      </c>
      <c r="B13" s="945" t="s">
        <v>362</v>
      </c>
      <c r="C13" s="946"/>
      <c r="D13" s="944"/>
      <c r="E13" s="962"/>
      <c r="F13" s="294" t="s">
        <v>364</v>
      </c>
      <c r="G13" s="362" t="s">
        <v>365</v>
      </c>
      <c r="H13" s="201" t="s">
        <v>364</v>
      </c>
      <c r="I13" s="295" t="s">
        <v>365</v>
      </c>
      <c r="J13" s="201" t="s">
        <v>364</v>
      </c>
      <c r="K13" s="296" t="s">
        <v>365</v>
      </c>
      <c r="L13" s="297"/>
      <c r="M13" s="292" t="s">
        <v>361</v>
      </c>
      <c r="N13" s="945" t="s">
        <v>362</v>
      </c>
      <c r="O13" s="946"/>
      <c r="P13" s="944"/>
      <c r="Q13" s="962"/>
      <c r="R13" s="483" t="s">
        <v>364</v>
      </c>
      <c r="S13" s="295" t="s">
        <v>365</v>
      </c>
      <c r="T13" s="483" t="s">
        <v>364</v>
      </c>
      <c r="U13" s="295" t="s">
        <v>365</v>
      </c>
      <c r="V13" s="358" t="s">
        <v>364</v>
      </c>
      <c r="W13" s="296" t="s">
        <v>365</v>
      </c>
    </row>
    <row r="14" spans="1:23" ht="15" customHeight="1" x14ac:dyDescent="0.15">
      <c r="A14" s="105">
        <v>1</v>
      </c>
      <c r="B14" s="298" t="s">
        <v>435</v>
      </c>
      <c r="C14" s="141"/>
      <c r="D14" s="299" t="s">
        <v>368</v>
      </c>
      <c r="E14" s="300" t="s">
        <v>699</v>
      </c>
      <c r="F14" s="370" t="s">
        <v>171</v>
      </c>
      <c r="G14" s="598" t="s">
        <v>700</v>
      </c>
      <c r="H14" s="370" t="s">
        <v>171</v>
      </c>
      <c r="I14" s="603" t="s">
        <v>700</v>
      </c>
      <c r="J14" s="370" t="s">
        <v>171</v>
      </c>
      <c r="K14" s="605" t="s">
        <v>700</v>
      </c>
      <c r="L14" s="143"/>
      <c r="M14" s="121">
        <v>60</v>
      </c>
      <c r="N14" s="301" t="s">
        <v>490</v>
      </c>
      <c r="O14" s="144"/>
      <c r="P14" s="304" t="s">
        <v>369</v>
      </c>
      <c r="Q14" s="303" t="s">
        <v>699</v>
      </c>
      <c r="R14" s="371" t="s">
        <v>668</v>
      </c>
      <c r="S14" s="604" t="s">
        <v>700</v>
      </c>
      <c r="T14" s="371" t="s">
        <v>668</v>
      </c>
      <c r="U14" s="604" t="s">
        <v>700</v>
      </c>
      <c r="V14" s="371" t="s">
        <v>668</v>
      </c>
      <c r="W14" s="606" t="s">
        <v>700</v>
      </c>
    </row>
    <row r="15" spans="1:23" ht="15" customHeight="1" x14ac:dyDescent="0.15">
      <c r="A15" s="121">
        <v>2</v>
      </c>
      <c r="B15" s="301" t="s">
        <v>436</v>
      </c>
      <c r="C15" s="144"/>
      <c r="D15" s="304" t="s">
        <v>367</v>
      </c>
      <c r="E15" s="303" t="s">
        <v>699</v>
      </c>
      <c r="F15" s="371" t="s">
        <v>659</v>
      </c>
      <c r="G15" s="599" t="s">
        <v>700</v>
      </c>
      <c r="H15" s="371" t="s">
        <v>659</v>
      </c>
      <c r="I15" s="604" t="s">
        <v>700</v>
      </c>
      <c r="J15" s="371" t="s">
        <v>659</v>
      </c>
      <c r="K15" s="606" t="s">
        <v>700</v>
      </c>
      <c r="L15" s="143"/>
      <c r="M15" s="121">
        <v>61</v>
      </c>
      <c r="N15" s="301" t="s">
        <v>491</v>
      </c>
      <c r="O15" s="144"/>
      <c r="P15" s="304" t="s">
        <v>367</v>
      </c>
      <c r="Q15" s="303" t="s">
        <v>699</v>
      </c>
      <c r="R15" s="371" t="s">
        <v>110</v>
      </c>
      <c r="S15" s="604" t="s">
        <v>700</v>
      </c>
      <c r="T15" s="371" t="s">
        <v>110</v>
      </c>
      <c r="U15" s="604" t="s">
        <v>700</v>
      </c>
      <c r="V15" s="371" t="s">
        <v>110</v>
      </c>
      <c r="W15" s="606" t="s">
        <v>700</v>
      </c>
    </row>
    <row r="16" spans="1:23" ht="15" customHeight="1" x14ac:dyDescent="0.15">
      <c r="A16" s="106">
        <v>3</v>
      </c>
      <c r="B16" s="301" t="s">
        <v>437</v>
      </c>
      <c r="C16" s="144"/>
      <c r="D16" s="304" t="s">
        <v>367</v>
      </c>
      <c r="E16" s="303" t="s">
        <v>699</v>
      </c>
      <c r="F16" s="371" t="s">
        <v>110</v>
      </c>
      <c r="G16" s="599" t="s">
        <v>700</v>
      </c>
      <c r="H16" s="371" t="s">
        <v>110</v>
      </c>
      <c r="I16" s="604" t="s">
        <v>700</v>
      </c>
      <c r="J16" s="371" t="s">
        <v>110</v>
      </c>
      <c r="K16" s="606" t="s">
        <v>700</v>
      </c>
      <c r="L16" s="143"/>
      <c r="M16" s="106">
        <v>62</v>
      </c>
      <c r="N16" s="301" t="s">
        <v>492</v>
      </c>
      <c r="O16" s="144"/>
      <c r="P16" s="304" t="s">
        <v>367</v>
      </c>
      <c r="Q16" s="303" t="s">
        <v>699</v>
      </c>
      <c r="R16" s="371" t="s">
        <v>662</v>
      </c>
      <c r="S16" s="604" t="s">
        <v>700</v>
      </c>
      <c r="T16" s="371" t="s">
        <v>662</v>
      </c>
      <c r="U16" s="604" t="s">
        <v>700</v>
      </c>
      <c r="V16" s="371" t="s">
        <v>662</v>
      </c>
      <c r="W16" s="606" t="s">
        <v>700</v>
      </c>
    </row>
    <row r="17" spans="1:23" ht="15" customHeight="1" x14ac:dyDescent="0.15">
      <c r="A17" s="106">
        <v>4</v>
      </c>
      <c r="B17" s="301" t="s">
        <v>438</v>
      </c>
      <c r="C17" s="144"/>
      <c r="D17" s="304" t="s">
        <v>368</v>
      </c>
      <c r="E17" s="303" t="s">
        <v>699</v>
      </c>
      <c r="F17" s="371" t="s">
        <v>660</v>
      </c>
      <c r="G17" s="599" t="s">
        <v>700</v>
      </c>
      <c r="H17" s="371" t="s">
        <v>660</v>
      </c>
      <c r="I17" s="604" t="s">
        <v>700</v>
      </c>
      <c r="J17" s="371" t="s">
        <v>660</v>
      </c>
      <c r="K17" s="606" t="s">
        <v>700</v>
      </c>
      <c r="L17" s="143"/>
      <c r="M17" s="106">
        <v>63</v>
      </c>
      <c r="N17" s="301" t="s">
        <v>493</v>
      </c>
      <c r="O17" s="144"/>
      <c r="P17" s="304" t="s">
        <v>367</v>
      </c>
      <c r="Q17" s="303" t="s">
        <v>699</v>
      </c>
      <c r="R17" s="371" t="s">
        <v>110</v>
      </c>
      <c r="S17" s="604" t="s">
        <v>700</v>
      </c>
      <c r="T17" s="371" t="s">
        <v>110</v>
      </c>
      <c r="U17" s="604" t="s">
        <v>700</v>
      </c>
      <c r="V17" s="371" t="s">
        <v>110</v>
      </c>
      <c r="W17" s="606" t="s">
        <v>700</v>
      </c>
    </row>
    <row r="18" spans="1:23" ht="15" customHeight="1" x14ac:dyDescent="0.15">
      <c r="A18" s="121">
        <v>5</v>
      </c>
      <c r="B18" s="301" t="s">
        <v>439</v>
      </c>
      <c r="C18" s="144"/>
      <c r="D18" s="304" t="s">
        <v>367</v>
      </c>
      <c r="E18" s="303" t="s">
        <v>699</v>
      </c>
      <c r="F18" s="371" t="s">
        <v>111</v>
      </c>
      <c r="G18" s="599" t="s">
        <v>700</v>
      </c>
      <c r="H18" s="371" t="s">
        <v>111</v>
      </c>
      <c r="I18" s="604" t="s">
        <v>700</v>
      </c>
      <c r="J18" s="371" t="s">
        <v>111</v>
      </c>
      <c r="K18" s="606" t="s">
        <v>700</v>
      </c>
      <c r="L18" s="143"/>
      <c r="M18" s="121">
        <v>64</v>
      </c>
      <c r="N18" s="301" t="s">
        <v>494</v>
      </c>
      <c r="O18" s="144"/>
      <c r="P18" s="304" t="s">
        <v>367</v>
      </c>
      <c r="Q18" s="303" t="s">
        <v>699</v>
      </c>
      <c r="R18" s="371" t="s">
        <v>670</v>
      </c>
      <c r="S18" s="604" t="s">
        <v>700</v>
      </c>
      <c r="T18" s="371" t="s">
        <v>670</v>
      </c>
      <c r="U18" s="604" t="s">
        <v>700</v>
      </c>
      <c r="V18" s="371" t="s">
        <v>670</v>
      </c>
      <c r="W18" s="606" t="s">
        <v>700</v>
      </c>
    </row>
    <row r="19" spans="1:23" ht="15" customHeight="1" x14ac:dyDescent="0.15">
      <c r="A19" s="106">
        <v>6</v>
      </c>
      <c r="B19" s="301" t="s">
        <v>440</v>
      </c>
      <c r="C19" s="144"/>
      <c r="D19" s="304" t="s">
        <v>367</v>
      </c>
      <c r="E19" s="303" t="s">
        <v>699</v>
      </c>
      <c r="F19" s="371" t="s">
        <v>142</v>
      </c>
      <c r="G19" s="599" t="s">
        <v>700</v>
      </c>
      <c r="H19" s="371" t="s">
        <v>142</v>
      </c>
      <c r="I19" s="604" t="s">
        <v>700</v>
      </c>
      <c r="J19" s="371" t="s">
        <v>142</v>
      </c>
      <c r="K19" s="606" t="s">
        <v>700</v>
      </c>
      <c r="L19" s="143"/>
      <c r="M19" s="106">
        <v>65</v>
      </c>
      <c r="N19" s="301" t="s">
        <v>495</v>
      </c>
      <c r="O19" s="144"/>
      <c r="P19" s="304" t="s">
        <v>368</v>
      </c>
      <c r="Q19" s="303" t="s">
        <v>699</v>
      </c>
      <c r="R19" s="371" t="s">
        <v>661</v>
      </c>
      <c r="S19" s="604" t="s">
        <v>700</v>
      </c>
      <c r="T19" s="371" t="s">
        <v>661</v>
      </c>
      <c r="U19" s="604" t="s">
        <v>700</v>
      </c>
      <c r="V19" s="371" t="s">
        <v>661</v>
      </c>
      <c r="W19" s="606" t="s">
        <v>700</v>
      </c>
    </row>
    <row r="20" spans="1:23" ht="30" customHeight="1" x14ac:dyDescent="0.15">
      <c r="A20" s="106">
        <v>7</v>
      </c>
      <c r="B20" s="301" t="s">
        <v>441</v>
      </c>
      <c r="C20" s="144"/>
      <c r="D20" s="304" t="s">
        <v>369</v>
      </c>
      <c r="E20" s="303" t="s">
        <v>699</v>
      </c>
      <c r="F20" s="371" t="s">
        <v>659</v>
      </c>
      <c r="G20" s="599" t="s">
        <v>700</v>
      </c>
      <c r="H20" s="371" t="s">
        <v>659</v>
      </c>
      <c r="I20" s="604" t="s">
        <v>700</v>
      </c>
      <c r="J20" s="371" t="s">
        <v>659</v>
      </c>
      <c r="K20" s="606" t="s">
        <v>700</v>
      </c>
      <c r="L20" s="143"/>
      <c r="M20" s="106">
        <v>66</v>
      </c>
      <c r="N20" s="301" t="s">
        <v>496</v>
      </c>
      <c r="O20" s="144"/>
      <c r="P20" s="302" t="s">
        <v>366</v>
      </c>
      <c r="Q20" s="303" t="s">
        <v>699</v>
      </c>
      <c r="R20" s="371" t="s">
        <v>659</v>
      </c>
      <c r="S20" s="604" t="s">
        <v>700</v>
      </c>
      <c r="T20" s="370" t="s">
        <v>659</v>
      </c>
      <c r="U20" s="601" t="s">
        <v>700</v>
      </c>
      <c r="V20" s="370" t="s">
        <v>659</v>
      </c>
      <c r="W20" s="607" t="s">
        <v>700</v>
      </c>
    </row>
    <row r="21" spans="1:23" ht="15" customHeight="1" x14ac:dyDescent="0.15">
      <c r="A21" s="121">
        <v>8</v>
      </c>
      <c r="B21" s="301" t="s">
        <v>442</v>
      </c>
      <c r="C21" s="144"/>
      <c r="D21" s="304" t="s">
        <v>367</v>
      </c>
      <c r="E21" s="303" t="s">
        <v>699</v>
      </c>
      <c r="F21" s="371" t="s">
        <v>661</v>
      </c>
      <c r="G21" s="599" t="s">
        <v>700</v>
      </c>
      <c r="H21" s="371" t="s">
        <v>661</v>
      </c>
      <c r="I21" s="604" t="s">
        <v>700</v>
      </c>
      <c r="J21" s="371" t="s">
        <v>661</v>
      </c>
      <c r="K21" s="606" t="s">
        <v>700</v>
      </c>
      <c r="L21" s="143"/>
      <c r="M21" s="121">
        <v>67</v>
      </c>
      <c r="N21" s="305" t="s">
        <v>497</v>
      </c>
      <c r="O21" s="146"/>
      <c r="P21" s="306" t="s">
        <v>367</v>
      </c>
      <c r="Q21" s="303" t="s">
        <v>699</v>
      </c>
      <c r="R21" s="370" t="s">
        <v>611</v>
      </c>
      <c r="S21" s="601" t="s">
        <v>700</v>
      </c>
      <c r="T21" s="370" t="s">
        <v>611</v>
      </c>
      <c r="U21" s="601" t="s">
        <v>700</v>
      </c>
      <c r="V21" s="370" t="s">
        <v>611</v>
      </c>
      <c r="W21" s="607" t="s">
        <v>700</v>
      </c>
    </row>
    <row r="22" spans="1:23" ht="15" customHeight="1" x14ac:dyDescent="0.15">
      <c r="A22" s="106">
        <v>9</v>
      </c>
      <c r="B22" s="301" t="s">
        <v>443</v>
      </c>
      <c r="C22" s="144"/>
      <c r="D22" s="304" t="s">
        <v>367</v>
      </c>
      <c r="E22" s="303" t="s">
        <v>699</v>
      </c>
      <c r="F22" s="371" t="s">
        <v>111</v>
      </c>
      <c r="G22" s="599" t="s">
        <v>700</v>
      </c>
      <c r="H22" s="371" t="s">
        <v>111</v>
      </c>
      <c r="I22" s="604" t="s">
        <v>700</v>
      </c>
      <c r="J22" s="371" t="s">
        <v>111</v>
      </c>
      <c r="K22" s="606" t="s">
        <v>700</v>
      </c>
      <c r="L22" s="143"/>
      <c r="M22" s="106">
        <v>68</v>
      </c>
      <c r="N22" s="305" t="s">
        <v>498</v>
      </c>
      <c r="O22" s="146"/>
      <c r="P22" s="308" t="s">
        <v>367</v>
      </c>
      <c r="Q22" s="303" t="s">
        <v>699</v>
      </c>
      <c r="R22" s="370" t="s">
        <v>168</v>
      </c>
      <c r="S22" s="601" t="s">
        <v>700</v>
      </c>
      <c r="T22" s="371" t="s">
        <v>168</v>
      </c>
      <c r="U22" s="604" t="s">
        <v>700</v>
      </c>
      <c r="V22" s="371" t="s">
        <v>168</v>
      </c>
      <c r="W22" s="606" t="s">
        <v>700</v>
      </c>
    </row>
    <row r="23" spans="1:23" ht="15" customHeight="1" x14ac:dyDescent="0.15">
      <c r="A23" s="106">
        <v>10</v>
      </c>
      <c r="B23" s="301" t="s">
        <v>444</v>
      </c>
      <c r="C23" s="144"/>
      <c r="D23" s="304" t="s">
        <v>368</v>
      </c>
      <c r="E23" s="303" t="s">
        <v>699</v>
      </c>
      <c r="F23" s="371" t="s">
        <v>661</v>
      </c>
      <c r="G23" s="599" t="s">
        <v>700</v>
      </c>
      <c r="H23" s="371" t="s">
        <v>661</v>
      </c>
      <c r="I23" s="604" t="s">
        <v>700</v>
      </c>
      <c r="J23" s="371" t="s">
        <v>661</v>
      </c>
      <c r="K23" s="606" t="s">
        <v>700</v>
      </c>
      <c r="L23" s="143"/>
      <c r="M23" s="106">
        <v>69</v>
      </c>
      <c r="N23" s="301" t="s">
        <v>499</v>
      </c>
      <c r="O23" s="144"/>
      <c r="P23" s="304" t="s">
        <v>367</v>
      </c>
      <c r="Q23" s="303" t="s">
        <v>699</v>
      </c>
      <c r="R23" s="371" t="s">
        <v>111</v>
      </c>
      <c r="S23" s="604" t="s">
        <v>700</v>
      </c>
      <c r="T23" s="371" t="s">
        <v>111</v>
      </c>
      <c r="U23" s="604" t="s">
        <v>700</v>
      </c>
      <c r="V23" s="371" t="s">
        <v>111</v>
      </c>
      <c r="W23" s="606" t="s">
        <v>700</v>
      </c>
    </row>
    <row r="24" spans="1:23" ht="15" customHeight="1" x14ac:dyDescent="0.15">
      <c r="A24" s="121">
        <v>11</v>
      </c>
      <c r="B24" s="301" t="s">
        <v>445</v>
      </c>
      <c r="C24" s="144"/>
      <c r="D24" s="304" t="s">
        <v>367</v>
      </c>
      <c r="E24" s="303" t="s">
        <v>699</v>
      </c>
      <c r="F24" s="371" t="s">
        <v>168</v>
      </c>
      <c r="G24" s="599" t="s">
        <v>700</v>
      </c>
      <c r="H24" s="371" t="s">
        <v>168</v>
      </c>
      <c r="I24" s="604" t="s">
        <v>700</v>
      </c>
      <c r="J24" s="371" t="s">
        <v>168</v>
      </c>
      <c r="K24" s="606" t="s">
        <v>700</v>
      </c>
      <c r="L24" s="143"/>
      <c r="M24" s="121">
        <v>70</v>
      </c>
      <c r="N24" s="301" t="s">
        <v>500</v>
      </c>
      <c r="O24" s="144"/>
      <c r="P24" s="304" t="s">
        <v>367</v>
      </c>
      <c r="Q24" s="303" t="s">
        <v>699</v>
      </c>
      <c r="R24" s="371" t="s">
        <v>111</v>
      </c>
      <c r="S24" s="604" t="s">
        <v>700</v>
      </c>
      <c r="T24" s="371" t="s">
        <v>111</v>
      </c>
      <c r="U24" s="604" t="s">
        <v>700</v>
      </c>
      <c r="V24" s="371" t="s">
        <v>111</v>
      </c>
      <c r="W24" s="606" t="s">
        <v>700</v>
      </c>
    </row>
    <row r="25" spans="1:23" ht="15" customHeight="1" x14ac:dyDescent="0.15">
      <c r="A25" s="106">
        <v>12</v>
      </c>
      <c r="B25" s="301" t="s">
        <v>446</v>
      </c>
      <c r="C25" s="144"/>
      <c r="D25" s="304" t="s">
        <v>368</v>
      </c>
      <c r="E25" s="303" t="s">
        <v>699</v>
      </c>
      <c r="F25" s="371" t="s">
        <v>111</v>
      </c>
      <c r="G25" s="600" t="s">
        <v>700</v>
      </c>
      <c r="H25" s="371" t="s">
        <v>111</v>
      </c>
      <c r="I25" s="604" t="s">
        <v>700</v>
      </c>
      <c r="J25" s="371" t="s">
        <v>111</v>
      </c>
      <c r="K25" s="606" t="s">
        <v>700</v>
      </c>
      <c r="L25" s="143"/>
      <c r="M25" s="106">
        <v>71</v>
      </c>
      <c r="N25" s="301" t="s">
        <v>501</v>
      </c>
      <c r="O25" s="144"/>
      <c r="P25" s="304" t="s">
        <v>367</v>
      </c>
      <c r="Q25" s="303" t="s">
        <v>699</v>
      </c>
      <c r="R25" s="371" t="s">
        <v>661</v>
      </c>
      <c r="S25" s="604" t="s">
        <v>700</v>
      </c>
      <c r="T25" s="371" t="s">
        <v>661</v>
      </c>
      <c r="U25" s="604" t="s">
        <v>700</v>
      </c>
      <c r="V25" s="371" t="s">
        <v>661</v>
      </c>
      <c r="W25" s="606" t="s">
        <v>700</v>
      </c>
    </row>
    <row r="26" spans="1:23" ht="15" customHeight="1" x14ac:dyDescent="0.15">
      <c r="A26" s="106">
        <v>13</v>
      </c>
      <c r="B26" s="301" t="s">
        <v>447</v>
      </c>
      <c r="C26" s="144"/>
      <c r="D26" s="304" t="s">
        <v>373</v>
      </c>
      <c r="E26" s="303" t="s">
        <v>699</v>
      </c>
      <c r="F26" s="371" t="s">
        <v>563</v>
      </c>
      <c r="G26" s="599" t="s">
        <v>700</v>
      </c>
      <c r="H26" s="371" t="s">
        <v>563</v>
      </c>
      <c r="I26" s="604" t="s">
        <v>700</v>
      </c>
      <c r="J26" s="371" t="s">
        <v>563</v>
      </c>
      <c r="K26" s="606" t="s">
        <v>700</v>
      </c>
      <c r="L26" s="143"/>
      <c r="M26" s="106">
        <v>72</v>
      </c>
      <c r="N26" s="301" t="s">
        <v>502</v>
      </c>
      <c r="O26" s="144"/>
      <c r="P26" s="304" t="s">
        <v>367</v>
      </c>
      <c r="Q26" s="303" t="s">
        <v>699</v>
      </c>
      <c r="R26" s="371" t="s">
        <v>660</v>
      </c>
      <c r="S26" s="604" t="s">
        <v>700</v>
      </c>
      <c r="T26" s="371" t="s">
        <v>660</v>
      </c>
      <c r="U26" s="604" t="s">
        <v>700</v>
      </c>
      <c r="V26" s="371" t="s">
        <v>660</v>
      </c>
      <c r="W26" s="606" t="s">
        <v>700</v>
      </c>
    </row>
    <row r="27" spans="1:23" ht="15" customHeight="1" x14ac:dyDescent="0.15">
      <c r="A27" s="121">
        <v>14</v>
      </c>
      <c r="B27" s="301" t="s">
        <v>448</v>
      </c>
      <c r="C27" s="144"/>
      <c r="D27" s="304" t="s">
        <v>368</v>
      </c>
      <c r="E27" s="303" t="s">
        <v>699</v>
      </c>
      <c r="F27" s="371" t="s">
        <v>661</v>
      </c>
      <c r="G27" s="599" t="s">
        <v>700</v>
      </c>
      <c r="H27" s="371" t="s">
        <v>661</v>
      </c>
      <c r="I27" s="604" t="s">
        <v>700</v>
      </c>
      <c r="J27" s="371" t="s">
        <v>661</v>
      </c>
      <c r="K27" s="606" t="s">
        <v>700</v>
      </c>
      <c r="L27" s="143"/>
      <c r="M27" s="121">
        <v>73</v>
      </c>
      <c r="N27" s="301" t="s">
        <v>503</v>
      </c>
      <c r="O27" s="144"/>
      <c r="P27" s="304" t="s">
        <v>367</v>
      </c>
      <c r="Q27" s="303" t="s">
        <v>699</v>
      </c>
      <c r="R27" s="371" t="s">
        <v>110</v>
      </c>
      <c r="S27" s="604" t="s">
        <v>700</v>
      </c>
      <c r="T27" s="371" t="s">
        <v>110</v>
      </c>
      <c r="U27" s="604" t="s">
        <v>700</v>
      </c>
      <c r="V27" s="371" t="s">
        <v>110</v>
      </c>
      <c r="W27" s="606" t="s">
        <v>700</v>
      </c>
    </row>
    <row r="28" spans="1:23" ht="30" customHeight="1" x14ac:dyDescent="0.15">
      <c r="A28" s="106">
        <v>15</v>
      </c>
      <c r="B28" s="301" t="s">
        <v>449</v>
      </c>
      <c r="C28" s="144"/>
      <c r="D28" s="302" t="s">
        <v>372</v>
      </c>
      <c r="E28" s="303" t="s">
        <v>699</v>
      </c>
      <c r="F28" s="371" t="s">
        <v>610</v>
      </c>
      <c r="G28" s="599" t="s">
        <v>700</v>
      </c>
      <c r="H28" s="371" t="s">
        <v>610</v>
      </c>
      <c r="I28" s="604" t="s">
        <v>700</v>
      </c>
      <c r="J28" s="371" t="s">
        <v>610</v>
      </c>
      <c r="K28" s="606" t="s">
        <v>700</v>
      </c>
      <c r="L28" s="143"/>
      <c r="M28" s="106">
        <v>74</v>
      </c>
      <c r="N28" s="301" t="s">
        <v>504</v>
      </c>
      <c r="O28" s="144"/>
      <c r="P28" s="304" t="s">
        <v>368</v>
      </c>
      <c r="Q28" s="303" t="s">
        <v>699</v>
      </c>
      <c r="R28" s="371" t="s">
        <v>111</v>
      </c>
      <c r="S28" s="604" t="s">
        <v>700</v>
      </c>
      <c r="T28" s="371" t="s">
        <v>111</v>
      </c>
      <c r="U28" s="604" t="s">
        <v>700</v>
      </c>
      <c r="V28" s="371" t="s">
        <v>111</v>
      </c>
      <c r="W28" s="606" t="s">
        <v>700</v>
      </c>
    </row>
    <row r="29" spans="1:23" ht="15" customHeight="1" x14ac:dyDescent="0.15">
      <c r="A29" s="106">
        <v>16</v>
      </c>
      <c r="B29" s="301" t="s">
        <v>555</v>
      </c>
      <c r="C29" s="144"/>
      <c r="D29" s="302" t="s">
        <v>367</v>
      </c>
      <c r="E29" s="303" t="s">
        <v>699</v>
      </c>
      <c r="F29" s="371" t="s">
        <v>662</v>
      </c>
      <c r="G29" s="599" t="s">
        <v>700</v>
      </c>
      <c r="H29" s="371" t="s">
        <v>662</v>
      </c>
      <c r="I29" s="604" t="s">
        <v>700</v>
      </c>
      <c r="J29" s="371" t="s">
        <v>662</v>
      </c>
      <c r="K29" s="606" t="s">
        <v>700</v>
      </c>
      <c r="L29" s="143"/>
      <c r="M29" s="106">
        <v>75</v>
      </c>
      <c r="N29" s="301" t="s">
        <v>505</v>
      </c>
      <c r="O29" s="144"/>
      <c r="P29" s="304" t="s">
        <v>367</v>
      </c>
      <c r="Q29" s="303" t="s">
        <v>699</v>
      </c>
      <c r="R29" s="371" t="s">
        <v>110</v>
      </c>
      <c r="S29" s="604" t="s">
        <v>700</v>
      </c>
      <c r="T29" s="371" t="s">
        <v>110</v>
      </c>
      <c r="U29" s="604" t="s">
        <v>700</v>
      </c>
      <c r="V29" s="371" t="s">
        <v>110</v>
      </c>
      <c r="W29" s="606" t="s">
        <v>700</v>
      </c>
    </row>
    <row r="30" spans="1:23" ht="15" customHeight="1" x14ac:dyDescent="0.15">
      <c r="A30" s="106">
        <v>17</v>
      </c>
      <c r="B30" s="301" t="s">
        <v>450</v>
      </c>
      <c r="C30" s="144"/>
      <c r="D30" s="304" t="s">
        <v>373</v>
      </c>
      <c r="E30" s="303" t="s">
        <v>699</v>
      </c>
      <c r="F30" s="371" t="s">
        <v>663</v>
      </c>
      <c r="G30" s="599" t="s">
        <v>700</v>
      </c>
      <c r="H30" s="371" t="s">
        <v>663</v>
      </c>
      <c r="I30" s="604" t="s">
        <v>700</v>
      </c>
      <c r="J30" s="371" t="s">
        <v>663</v>
      </c>
      <c r="K30" s="606" t="s">
        <v>700</v>
      </c>
      <c r="L30" s="143"/>
      <c r="M30" s="121">
        <v>76</v>
      </c>
      <c r="N30" s="301" t="s">
        <v>506</v>
      </c>
      <c r="O30" s="144"/>
      <c r="P30" s="304" t="s">
        <v>369</v>
      </c>
      <c r="Q30" s="303" t="s">
        <v>699</v>
      </c>
      <c r="R30" s="371" t="s">
        <v>610</v>
      </c>
      <c r="S30" s="604" t="s">
        <v>700</v>
      </c>
      <c r="T30" s="371" t="s">
        <v>610</v>
      </c>
      <c r="U30" s="604" t="s">
        <v>700</v>
      </c>
      <c r="V30" s="371" t="s">
        <v>610</v>
      </c>
      <c r="W30" s="606" t="s">
        <v>700</v>
      </c>
    </row>
    <row r="31" spans="1:23" ht="15" customHeight="1" x14ac:dyDescent="0.15">
      <c r="A31" s="121">
        <v>18</v>
      </c>
      <c r="B31" s="301" t="s">
        <v>451</v>
      </c>
      <c r="C31" s="144"/>
      <c r="D31" s="304" t="s">
        <v>369</v>
      </c>
      <c r="E31" s="303" t="s">
        <v>699</v>
      </c>
      <c r="F31" s="371" t="s">
        <v>111</v>
      </c>
      <c r="G31" s="599" t="s">
        <v>700</v>
      </c>
      <c r="H31" s="371" t="s">
        <v>111</v>
      </c>
      <c r="I31" s="604" t="s">
        <v>700</v>
      </c>
      <c r="J31" s="371" t="s">
        <v>111</v>
      </c>
      <c r="K31" s="606" t="s">
        <v>700</v>
      </c>
      <c r="L31" s="143"/>
      <c r="M31" s="106">
        <v>77</v>
      </c>
      <c r="N31" s="301" t="s">
        <v>370</v>
      </c>
      <c r="O31" s="144"/>
      <c r="P31" s="304" t="s">
        <v>371</v>
      </c>
      <c r="Q31" s="303" t="s">
        <v>699</v>
      </c>
      <c r="R31" s="371" t="s">
        <v>667</v>
      </c>
      <c r="S31" s="604" t="s">
        <v>700</v>
      </c>
      <c r="T31" s="371" t="s">
        <v>667</v>
      </c>
      <c r="U31" s="604" t="s">
        <v>700</v>
      </c>
      <c r="V31" s="371" t="s">
        <v>667</v>
      </c>
      <c r="W31" s="606" t="s">
        <v>700</v>
      </c>
    </row>
    <row r="32" spans="1:23" ht="30" customHeight="1" x14ac:dyDescent="0.15">
      <c r="A32" s="106">
        <v>19</v>
      </c>
      <c r="B32" s="301" t="s">
        <v>452</v>
      </c>
      <c r="C32" s="144"/>
      <c r="D32" s="304" t="s">
        <v>367</v>
      </c>
      <c r="E32" s="303" t="s">
        <v>699</v>
      </c>
      <c r="F32" s="371" t="s">
        <v>664</v>
      </c>
      <c r="G32" s="599" t="s">
        <v>700</v>
      </c>
      <c r="H32" s="371" t="s">
        <v>664</v>
      </c>
      <c r="I32" s="604" t="s">
        <v>700</v>
      </c>
      <c r="J32" s="371" t="s">
        <v>664</v>
      </c>
      <c r="K32" s="606" t="s">
        <v>700</v>
      </c>
      <c r="L32" s="143"/>
      <c r="M32" s="106">
        <v>78</v>
      </c>
      <c r="N32" s="301" t="s">
        <v>507</v>
      </c>
      <c r="O32" s="144"/>
      <c r="P32" s="302" t="s">
        <v>366</v>
      </c>
      <c r="Q32" s="303" t="s">
        <v>699</v>
      </c>
      <c r="R32" s="371" t="s">
        <v>563</v>
      </c>
      <c r="S32" s="604" t="s">
        <v>700</v>
      </c>
      <c r="T32" s="371" t="s">
        <v>563</v>
      </c>
      <c r="U32" s="604" t="s">
        <v>700</v>
      </c>
      <c r="V32" s="371" t="s">
        <v>563</v>
      </c>
      <c r="W32" s="606" t="s">
        <v>700</v>
      </c>
    </row>
    <row r="33" spans="1:23" ht="15" customHeight="1" x14ac:dyDescent="0.15">
      <c r="A33" s="106">
        <v>20</v>
      </c>
      <c r="B33" s="301" t="s">
        <v>453</v>
      </c>
      <c r="C33" s="144"/>
      <c r="D33" s="304" t="s">
        <v>367</v>
      </c>
      <c r="E33" s="303" t="s">
        <v>699</v>
      </c>
      <c r="F33" s="371" t="s">
        <v>168</v>
      </c>
      <c r="G33" s="599" t="s">
        <v>700</v>
      </c>
      <c r="H33" s="371" t="s">
        <v>168</v>
      </c>
      <c r="I33" s="604" t="s">
        <v>700</v>
      </c>
      <c r="J33" s="371" t="s">
        <v>168</v>
      </c>
      <c r="K33" s="606" t="s">
        <v>700</v>
      </c>
      <c r="L33" s="143"/>
      <c r="M33" s="121">
        <v>79</v>
      </c>
      <c r="N33" s="301" t="s">
        <v>508</v>
      </c>
      <c r="O33" s="144"/>
      <c r="P33" s="302" t="s">
        <v>369</v>
      </c>
      <c r="Q33" s="303" t="s">
        <v>699</v>
      </c>
      <c r="R33" s="371" t="s">
        <v>168</v>
      </c>
      <c r="S33" s="604" t="s">
        <v>700</v>
      </c>
      <c r="T33" s="371" t="s">
        <v>168</v>
      </c>
      <c r="U33" s="604" t="s">
        <v>700</v>
      </c>
      <c r="V33" s="371" t="s">
        <v>168</v>
      </c>
      <c r="W33" s="606" t="s">
        <v>700</v>
      </c>
    </row>
    <row r="34" spans="1:23" ht="15" customHeight="1" x14ac:dyDescent="0.15">
      <c r="A34" s="121">
        <v>21</v>
      </c>
      <c r="B34" s="301" t="s">
        <v>454</v>
      </c>
      <c r="C34" s="144"/>
      <c r="D34" s="304" t="s">
        <v>369</v>
      </c>
      <c r="E34" s="303" t="s">
        <v>699</v>
      </c>
      <c r="F34" s="371" t="s">
        <v>659</v>
      </c>
      <c r="G34" s="599" t="s">
        <v>700</v>
      </c>
      <c r="H34" s="371" t="s">
        <v>659</v>
      </c>
      <c r="I34" s="604" t="s">
        <v>700</v>
      </c>
      <c r="J34" s="371" t="s">
        <v>659</v>
      </c>
      <c r="K34" s="606" t="s">
        <v>700</v>
      </c>
      <c r="L34" s="143"/>
      <c r="M34" s="106">
        <v>80</v>
      </c>
      <c r="N34" s="301" t="s">
        <v>509</v>
      </c>
      <c r="O34" s="144"/>
      <c r="P34" s="304" t="s">
        <v>371</v>
      </c>
      <c r="Q34" s="303" t="s">
        <v>699</v>
      </c>
      <c r="R34" s="371" t="s">
        <v>171</v>
      </c>
      <c r="S34" s="604" t="s">
        <v>700</v>
      </c>
      <c r="T34" s="371" t="s">
        <v>171</v>
      </c>
      <c r="U34" s="604" t="s">
        <v>700</v>
      </c>
      <c r="V34" s="371" t="s">
        <v>171</v>
      </c>
      <c r="W34" s="606" t="s">
        <v>700</v>
      </c>
    </row>
    <row r="35" spans="1:23" ht="15" customHeight="1" x14ac:dyDescent="0.15">
      <c r="A35" s="106">
        <v>22</v>
      </c>
      <c r="B35" s="301" t="s">
        <v>455</v>
      </c>
      <c r="C35" s="144"/>
      <c r="D35" s="304" t="s">
        <v>368</v>
      </c>
      <c r="E35" s="303" t="s">
        <v>699</v>
      </c>
      <c r="F35" s="371" t="s">
        <v>661</v>
      </c>
      <c r="G35" s="599" t="s">
        <v>700</v>
      </c>
      <c r="H35" s="371" t="s">
        <v>661</v>
      </c>
      <c r="I35" s="604" t="s">
        <v>700</v>
      </c>
      <c r="J35" s="371" t="s">
        <v>661</v>
      </c>
      <c r="K35" s="606" t="s">
        <v>700</v>
      </c>
      <c r="L35" s="143"/>
      <c r="M35" s="106">
        <v>81</v>
      </c>
      <c r="N35" s="301" t="s">
        <v>510</v>
      </c>
      <c r="O35" s="144"/>
      <c r="P35" s="304" t="s">
        <v>368</v>
      </c>
      <c r="Q35" s="303" t="s">
        <v>699</v>
      </c>
      <c r="R35" s="371" t="s">
        <v>670</v>
      </c>
      <c r="S35" s="604" t="s">
        <v>700</v>
      </c>
      <c r="T35" s="371" t="s">
        <v>670</v>
      </c>
      <c r="U35" s="604" t="s">
        <v>700</v>
      </c>
      <c r="V35" s="371" t="s">
        <v>670</v>
      </c>
      <c r="W35" s="606" t="s">
        <v>700</v>
      </c>
    </row>
    <row r="36" spans="1:23" ht="15" customHeight="1" x14ac:dyDescent="0.15">
      <c r="A36" s="106">
        <v>23</v>
      </c>
      <c r="B36" s="301" t="s">
        <v>456</v>
      </c>
      <c r="C36" s="144"/>
      <c r="D36" s="304" t="s">
        <v>367</v>
      </c>
      <c r="E36" s="303" t="s">
        <v>699</v>
      </c>
      <c r="F36" s="371" t="s">
        <v>661</v>
      </c>
      <c r="G36" s="599" t="s">
        <v>700</v>
      </c>
      <c r="H36" s="371" t="s">
        <v>661</v>
      </c>
      <c r="I36" s="604" t="s">
        <v>700</v>
      </c>
      <c r="J36" s="371" t="s">
        <v>661</v>
      </c>
      <c r="K36" s="606" t="s">
        <v>700</v>
      </c>
      <c r="L36" s="143"/>
      <c r="M36" s="121">
        <v>82</v>
      </c>
      <c r="N36" s="301" t="s">
        <v>511</v>
      </c>
      <c r="O36" s="144"/>
      <c r="P36" s="304" t="s">
        <v>369</v>
      </c>
      <c r="Q36" s="303" t="s">
        <v>699</v>
      </c>
      <c r="R36" s="371" t="s">
        <v>672</v>
      </c>
      <c r="S36" s="604" t="s">
        <v>700</v>
      </c>
      <c r="T36" s="371" t="s">
        <v>672</v>
      </c>
      <c r="U36" s="604" t="s">
        <v>700</v>
      </c>
      <c r="V36" s="371" t="s">
        <v>672</v>
      </c>
      <c r="W36" s="606" t="s">
        <v>700</v>
      </c>
    </row>
    <row r="37" spans="1:23" ht="15" customHeight="1" x14ac:dyDescent="0.15">
      <c r="A37" s="121">
        <v>24</v>
      </c>
      <c r="B37" s="301" t="s">
        <v>374</v>
      </c>
      <c r="C37" s="144"/>
      <c r="D37" s="304" t="s">
        <v>369</v>
      </c>
      <c r="E37" s="303" t="s">
        <v>699</v>
      </c>
      <c r="F37" s="371" t="s">
        <v>168</v>
      </c>
      <c r="G37" s="599" t="s">
        <v>700</v>
      </c>
      <c r="H37" s="371" t="s">
        <v>168</v>
      </c>
      <c r="I37" s="604" t="s">
        <v>700</v>
      </c>
      <c r="J37" s="371" t="s">
        <v>168</v>
      </c>
      <c r="K37" s="606" t="s">
        <v>700</v>
      </c>
      <c r="L37" s="143"/>
      <c r="M37" s="106">
        <v>83</v>
      </c>
      <c r="N37" s="301" t="s">
        <v>512</v>
      </c>
      <c r="O37" s="144"/>
      <c r="P37" s="304" t="s">
        <v>367</v>
      </c>
      <c r="Q37" s="303" t="s">
        <v>699</v>
      </c>
      <c r="R37" s="371" t="s">
        <v>661</v>
      </c>
      <c r="S37" s="604" t="s">
        <v>700</v>
      </c>
      <c r="T37" s="371" t="s">
        <v>661</v>
      </c>
      <c r="U37" s="604" t="s">
        <v>700</v>
      </c>
      <c r="V37" s="371" t="s">
        <v>661</v>
      </c>
      <c r="W37" s="606" t="s">
        <v>700</v>
      </c>
    </row>
    <row r="38" spans="1:23" ht="15" customHeight="1" x14ac:dyDescent="0.15">
      <c r="A38" s="106">
        <v>25</v>
      </c>
      <c r="B38" s="301" t="s">
        <v>457</v>
      </c>
      <c r="C38" s="144"/>
      <c r="D38" s="304" t="s">
        <v>369</v>
      </c>
      <c r="E38" s="303" t="s">
        <v>699</v>
      </c>
      <c r="F38" s="371" t="s">
        <v>661</v>
      </c>
      <c r="G38" s="599" t="s">
        <v>700</v>
      </c>
      <c r="H38" s="371" t="s">
        <v>661</v>
      </c>
      <c r="I38" s="604" t="s">
        <v>700</v>
      </c>
      <c r="J38" s="371" t="s">
        <v>661</v>
      </c>
      <c r="K38" s="606" t="s">
        <v>700</v>
      </c>
      <c r="L38" s="143"/>
      <c r="M38" s="106">
        <v>84</v>
      </c>
      <c r="N38" s="301" t="s">
        <v>434</v>
      </c>
      <c r="O38" s="144"/>
      <c r="P38" s="304" t="s">
        <v>369</v>
      </c>
      <c r="Q38" s="303" t="s">
        <v>699</v>
      </c>
      <c r="R38" s="371" t="s">
        <v>169</v>
      </c>
      <c r="S38" s="604" t="s">
        <v>700</v>
      </c>
      <c r="T38" s="371" t="s">
        <v>169</v>
      </c>
      <c r="U38" s="604" t="s">
        <v>700</v>
      </c>
      <c r="V38" s="371" t="s">
        <v>169</v>
      </c>
      <c r="W38" s="606" t="s">
        <v>700</v>
      </c>
    </row>
    <row r="39" spans="1:23" ht="15" customHeight="1" x14ac:dyDescent="0.15">
      <c r="A39" s="106">
        <v>26</v>
      </c>
      <c r="B39" s="301" t="s">
        <v>458</v>
      </c>
      <c r="C39" s="144"/>
      <c r="D39" s="304" t="s">
        <v>375</v>
      </c>
      <c r="E39" s="303" t="s">
        <v>699</v>
      </c>
      <c r="F39" s="371" t="s">
        <v>665</v>
      </c>
      <c r="G39" s="599" t="s">
        <v>700</v>
      </c>
      <c r="H39" s="371" t="s">
        <v>665</v>
      </c>
      <c r="I39" s="604" t="s">
        <v>700</v>
      </c>
      <c r="J39" s="371" t="s">
        <v>665</v>
      </c>
      <c r="K39" s="606" t="s">
        <v>700</v>
      </c>
      <c r="L39" s="143"/>
      <c r="M39" s="121">
        <v>85</v>
      </c>
      <c r="N39" s="301" t="s">
        <v>513</v>
      </c>
      <c r="O39" s="144"/>
      <c r="P39" s="304" t="s">
        <v>367</v>
      </c>
      <c r="Q39" s="303" t="s">
        <v>699</v>
      </c>
      <c r="R39" s="371" t="s">
        <v>168</v>
      </c>
      <c r="S39" s="604" t="s">
        <v>700</v>
      </c>
      <c r="T39" s="371" t="s">
        <v>168</v>
      </c>
      <c r="U39" s="604" t="s">
        <v>700</v>
      </c>
      <c r="V39" s="371" t="s">
        <v>168</v>
      </c>
      <c r="W39" s="606" t="s">
        <v>700</v>
      </c>
    </row>
    <row r="40" spans="1:23" ht="15" customHeight="1" x14ac:dyDescent="0.15">
      <c r="A40" s="121">
        <v>27</v>
      </c>
      <c r="B40" s="301" t="s">
        <v>459</v>
      </c>
      <c r="C40" s="144"/>
      <c r="D40" s="304" t="s">
        <v>376</v>
      </c>
      <c r="E40" s="303" t="s">
        <v>699</v>
      </c>
      <c r="F40" s="371" t="s">
        <v>666</v>
      </c>
      <c r="G40" s="599" t="s">
        <v>700</v>
      </c>
      <c r="H40" s="371" t="s">
        <v>666</v>
      </c>
      <c r="I40" s="604" t="s">
        <v>700</v>
      </c>
      <c r="J40" s="371" t="s">
        <v>666</v>
      </c>
      <c r="K40" s="606" t="s">
        <v>700</v>
      </c>
      <c r="L40" s="143"/>
      <c r="M40" s="106">
        <v>86</v>
      </c>
      <c r="N40" s="301" t="s">
        <v>514</v>
      </c>
      <c r="O40" s="144"/>
      <c r="P40" s="304" t="s">
        <v>367</v>
      </c>
      <c r="Q40" s="303" t="s">
        <v>699</v>
      </c>
      <c r="R40" s="371" t="s">
        <v>110</v>
      </c>
      <c r="S40" s="604" t="s">
        <v>700</v>
      </c>
      <c r="T40" s="371" t="s">
        <v>110</v>
      </c>
      <c r="U40" s="604" t="s">
        <v>700</v>
      </c>
      <c r="V40" s="371" t="s">
        <v>110</v>
      </c>
      <c r="W40" s="606" t="s">
        <v>700</v>
      </c>
    </row>
    <row r="41" spans="1:23" ht="30" customHeight="1" x14ac:dyDescent="0.15">
      <c r="A41" s="106">
        <v>28</v>
      </c>
      <c r="B41" s="301" t="s">
        <v>460</v>
      </c>
      <c r="C41" s="144"/>
      <c r="D41" s="302" t="s">
        <v>377</v>
      </c>
      <c r="E41" s="303" t="s">
        <v>699</v>
      </c>
      <c r="F41" s="371" t="s">
        <v>659</v>
      </c>
      <c r="G41" s="599" t="s">
        <v>700</v>
      </c>
      <c r="H41" s="371" t="s">
        <v>659</v>
      </c>
      <c r="I41" s="604" t="s">
        <v>700</v>
      </c>
      <c r="J41" s="371" t="s">
        <v>659</v>
      </c>
      <c r="K41" s="606" t="s">
        <v>700</v>
      </c>
      <c r="L41" s="143"/>
      <c r="M41" s="106">
        <v>87</v>
      </c>
      <c r="N41" s="301" t="s">
        <v>515</v>
      </c>
      <c r="O41" s="144"/>
      <c r="P41" s="304" t="s">
        <v>369</v>
      </c>
      <c r="Q41" s="303" t="s">
        <v>699</v>
      </c>
      <c r="R41" s="371" t="s">
        <v>110</v>
      </c>
      <c r="S41" s="604" t="s">
        <v>700</v>
      </c>
      <c r="T41" s="371" t="s">
        <v>110</v>
      </c>
      <c r="U41" s="604" t="s">
        <v>700</v>
      </c>
      <c r="V41" s="371" t="s">
        <v>110</v>
      </c>
      <c r="W41" s="606" t="s">
        <v>700</v>
      </c>
    </row>
    <row r="42" spans="1:23" ht="15" customHeight="1" x14ac:dyDescent="0.15">
      <c r="A42" s="106">
        <v>29</v>
      </c>
      <c r="B42" s="301" t="s">
        <v>461</v>
      </c>
      <c r="C42" s="144"/>
      <c r="D42" s="304" t="s">
        <v>368</v>
      </c>
      <c r="E42" s="303" t="s">
        <v>699</v>
      </c>
      <c r="F42" s="371" t="s">
        <v>110</v>
      </c>
      <c r="G42" s="599" t="s">
        <v>700</v>
      </c>
      <c r="H42" s="371" t="s">
        <v>110</v>
      </c>
      <c r="I42" s="604" t="s">
        <v>700</v>
      </c>
      <c r="J42" s="371" t="s">
        <v>110</v>
      </c>
      <c r="K42" s="606" t="s">
        <v>700</v>
      </c>
      <c r="L42" s="143"/>
      <c r="M42" s="121">
        <v>88</v>
      </c>
      <c r="N42" s="301" t="s">
        <v>516</v>
      </c>
      <c r="O42" s="144"/>
      <c r="P42" s="304" t="s">
        <v>373</v>
      </c>
      <c r="Q42" s="303" t="s">
        <v>699</v>
      </c>
      <c r="R42" s="371" t="s">
        <v>168</v>
      </c>
      <c r="S42" s="604" t="s">
        <v>700</v>
      </c>
      <c r="T42" s="371" t="s">
        <v>168</v>
      </c>
      <c r="U42" s="604" t="s">
        <v>700</v>
      </c>
      <c r="V42" s="371" t="s">
        <v>168</v>
      </c>
      <c r="W42" s="606" t="s">
        <v>700</v>
      </c>
    </row>
    <row r="43" spans="1:23" ht="15" customHeight="1" x14ac:dyDescent="0.15">
      <c r="A43" s="121">
        <v>30</v>
      </c>
      <c r="B43" s="301" t="s">
        <v>462</v>
      </c>
      <c r="C43" s="144"/>
      <c r="D43" s="302" t="s">
        <v>378</v>
      </c>
      <c r="E43" s="303" t="s">
        <v>699</v>
      </c>
      <c r="F43" s="371" t="s">
        <v>667</v>
      </c>
      <c r="G43" s="599" t="s">
        <v>700</v>
      </c>
      <c r="H43" s="371" t="s">
        <v>667</v>
      </c>
      <c r="I43" s="604" t="s">
        <v>700</v>
      </c>
      <c r="J43" s="371" t="s">
        <v>667</v>
      </c>
      <c r="K43" s="606" t="s">
        <v>700</v>
      </c>
      <c r="L43" s="143"/>
      <c r="M43" s="106">
        <v>89</v>
      </c>
      <c r="N43" s="301" t="s">
        <v>517</v>
      </c>
      <c r="O43" s="144"/>
      <c r="P43" s="304" t="s">
        <v>367</v>
      </c>
      <c r="Q43" s="303" t="s">
        <v>699</v>
      </c>
      <c r="R43" s="371" t="s">
        <v>171</v>
      </c>
      <c r="S43" s="604" t="s">
        <v>700</v>
      </c>
      <c r="T43" s="371" t="s">
        <v>171</v>
      </c>
      <c r="U43" s="604" t="s">
        <v>700</v>
      </c>
      <c r="V43" s="371" t="s">
        <v>171</v>
      </c>
      <c r="W43" s="606" t="s">
        <v>700</v>
      </c>
    </row>
    <row r="44" spans="1:23" ht="15" customHeight="1" x14ac:dyDescent="0.15">
      <c r="A44" s="106">
        <v>31</v>
      </c>
      <c r="B44" s="301" t="s">
        <v>463</v>
      </c>
      <c r="C44" s="144"/>
      <c r="D44" s="304" t="s">
        <v>367</v>
      </c>
      <c r="E44" s="303" t="s">
        <v>699</v>
      </c>
      <c r="F44" s="371" t="s">
        <v>111</v>
      </c>
      <c r="G44" s="599" t="s">
        <v>700</v>
      </c>
      <c r="H44" s="371" t="s">
        <v>111</v>
      </c>
      <c r="I44" s="604" t="s">
        <v>700</v>
      </c>
      <c r="J44" s="371" t="s">
        <v>111</v>
      </c>
      <c r="K44" s="606" t="s">
        <v>700</v>
      </c>
      <c r="L44" s="143"/>
      <c r="M44" s="106">
        <v>90</v>
      </c>
      <c r="N44" s="301" t="s">
        <v>518</v>
      </c>
      <c r="O44" s="144"/>
      <c r="P44" s="304" t="s">
        <v>373</v>
      </c>
      <c r="Q44" s="303" t="s">
        <v>699</v>
      </c>
      <c r="R44" s="371" t="s">
        <v>663</v>
      </c>
      <c r="S44" s="604" t="s">
        <v>700</v>
      </c>
      <c r="T44" s="371" t="s">
        <v>663</v>
      </c>
      <c r="U44" s="604" t="s">
        <v>700</v>
      </c>
      <c r="V44" s="371" t="s">
        <v>663</v>
      </c>
      <c r="W44" s="606" t="s">
        <v>700</v>
      </c>
    </row>
    <row r="45" spans="1:23" ht="15" customHeight="1" x14ac:dyDescent="0.15">
      <c r="A45" s="106">
        <v>32</v>
      </c>
      <c r="B45" s="301" t="s">
        <v>464</v>
      </c>
      <c r="C45" s="144"/>
      <c r="D45" s="304" t="s">
        <v>373</v>
      </c>
      <c r="E45" s="303" t="s">
        <v>699</v>
      </c>
      <c r="F45" s="371" t="s">
        <v>668</v>
      </c>
      <c r="G45" s="599" t="s">
        <v>700</v>
      </c>
      <c r="H45" s="371" t="s">
        <v>668</v>
      </c>
      <c r="I45" s="604" t="s">
        <v>700</v>
      </c>
      <c r="J45" s="371" t="s">
        <v>668</v>
      </c>
      <c r="K45" s="606" t="s">
        <v>700</v>
      </c>
      <c r="L45" s="143"/>
      <c r="M45" s="121">
        <v>91</v>
      </c>
      <c r="N45" s="301" t="s">
        <v>519</v>
      </c>
      <c r="O45" s="144"/>
      <c r="P45" s="304" t="s">
        <v>375</v>
      </c>
      <c r="Q45" s="303" t="s">
        <v>699</v>
      </c>
      <c r="R45" s="371" t="s">
        <v>660</v>
      </c>
      <c r="S45" s="604" t="s">
        <v>700</v>
      </c>
      <c r="T45" s="371" t="s">
        <v>660</v>
      </c>
      <c r="U45" s="604" t="s">
        <v>700</v>
      </c>
      <c r="V45" s="371" t="s">
        <v>660</v>
      </c>
      <c r="W45" s="606" t="s">
        <v>700</v>
      </c>
    </row>
    <row r="46" spans="1:23" ht="15" customHeight="1" x14ac:dyDescent="0.15">
      <c r="A46" s="121">
        <v>33</v>
      </c>
      <c r="B46" s="301" t="s">
        <v>465</v>
      </c>
      <c r="C46" s="144"/>
      <c r="D46" s="304" t="s">
        <v>367</v>
      </c>
      <c r="E46" s="303" t="s">
        <v>699</v>
      </c>
      <c r="F46" s="371" t="s">
        <v>168</v>
      </c>
      <c r="G46" s="599" t="s">
        <v>700</v>
      </c>
      <c r="H46" s="371" t="s">
        <v>168</v>
      </c>
      <c r="I46" s="604" t="s">
        <v>700</v>
      </c>
      <c r="J46" s="371" t="s">
        <v>168</v>
      </c>
      <c r="K46" s="606" t="s">
        <v>700</v>
      </c>
      <c r="L46" s="143"/>
      <c r="M46" s="106">
        <v>92</v>
      </c>
      <c r="N46" s="301" t="s">
        <v>520</v>
      </c>
      <c r="O46" s="144"/>
      <c r="P46" s="304" t="s">
        <v>373</v>
      </c>
      <c r="Q46" s="303" t="s">
        <v>699</v>
      </c>
      <c r="R46" s="371" t="s">
        <v>171</v>
      </c>
      <c r="S46" s="604" t="s">
        <v>700</v>
      </c>
      <c r="T46" s="371" t="s">
        <v>171</v>
      </c>
      <c r="U46" s="604" t="s">
        <v>700</v>
      </c>
      <c r="V46" s="371" t="s">
        <v>171</v>
      </c>
      <c r="W46" s="606" t="s">
        <v>700</v>
      </c>
    </row>
    <row r="47" spans="1:23" ht="15" customHeight="1" x14ac:dyDescent="0.15">
      <c r="A47" s="106">
        <v>34</v>
      </c>
      <c r="B47" s="301" t="s">
        <v>466</v>
      </c>
      <c r="C47" s="144"/>
      <c r="D47" s="304" t="s">
        <v>367</v>
      </c>
      <c r="E47" s="303" t="s">
        <v>699</v>
      </c>
      <c r="F47" s="371" t="s">
        <v>84</v>
      </c>
      <c r="G47" s="599" t="s">
        <v>700</v>
      </c>
      <c r="H47" s="371" t="s">
        <v>84</v>
      </c>
      <c r="I47" s="604" t="s">
        <v>700</v>
      </c>
      <c r="J47" s="371" t="s">
        <v>84</v>
      </c>
      <c r="K47" s="606" t="s">
        <v>700</v>
      </c>
      <c r="L47" s="143"/>
      <c r="M47" s="106">
        <v>93</v>
      </c>
      <c r="N47" s="301" t="s">
        <v>521</v>
      </c>
      <c r="O47" s="144"/>
      <c r="P47" s="304" t="s">
        <v>367</v>
      </c>
      <c r="Q47" s="303" t="s">
        <v>699</v>
      </c>
      <c r="R47" s="371" t="s">
        <v>171</v>
      </c>
      <c r="S47" s="604" t="s">
        <v>700</v>
      </c>
      <c r="T47" s="371" t="s">
        <v>171</v>
      </c>
      <c r="U47" s="604" t="s">
        <v>700</v>
      </c>
      <c r="V47" s="371" t="s">
        <v>171</v>
      </c>
      <c r="W47" s="606" t="s">
        <v>700</v>
      </c>
    </row>
    <row r="48" spans="1:23" ht="30" customHeight="1" x14ac:dyDescent="0.15">
      <c r="A48" s="106">
        <v>35</v>
      </c>
      <c r="B48" s="301" t="s">
        <v>467</v>
      </c>
      <c r="C48" s="144"/>
      <c r="D48" s="302" t="s">
        <v>379</v>
      </c>
      <c r="E48" s="303" t="s">
        <v>699</v>
      </c>
      <c r="F48" s="371" t="s">
        <v>656</v>
      </c>
      <c r="G48" s="599" t="s">
        <v>700</v>
      </c>
      <c r="H48" s="371" t="s">
        <v>110</v>
      </c>
      <c r="I48" s="604" t="s">
        <v>700</v>
      </c>
      <c r="J48" s="371" t="s">
        <v>110</v>
      </c>
      <c r="K48" s="606" t="s">
        <v>700</v>
      </c>
      <c r="L48" s="143"/>
      <c r="M48" s="121">
        <v>94</v>
      </c>
      <c r="N48" s="301" t="s">
        <v>522</v>
      </c>
      <c r="O48" s="144"/>
      <c r="P48" s="304" t="s">
        <v>369</v>
      </c>
      <c r="Q48" s="303" t="s">
        <v>699</v>
      </c>
      <c r="R48" s="371" t="s">
        <v>168</v>
      </c>
      <c r="S48" s="604" t="s">
        <v>700</v>
      </c>
      <c r="T48" s="371" t="s">
        <v>168</v>
      </c>
      <c r="U48" s="604" t="s">
        <v>700</v>
      </c>
      <c r="V48" s="371" t="s">
        <v>168</v>
      </c>
      <c r="W48" s="606" t="s">
        <v>700</v>
      </c>
    </row>
    <row r="49" spans="1:23" ht="15" customHeight="1" x14ac:dyDescent="0.15">
      <c r="A49" s="121">
        <v>36</v>
      </c>
      <c r="B49" s="301" t="s">
        <v>468</v>
      </c>
      <c r="C49" s="144"/>
      <c r="D49" s="304" t="s">
        <v>380</v>
      </c>
      <c r="E49" s="303" t="s">
        <v>699</v>
      </c>
      <c r="F49" s="371" t="s">
        <v>110</v>
      </c>
      <c r="G49" s="599" t="s">
        <v>700</v>
      </c>
      <c r="H49" s="371" t="s">
        <v>110</v>
      </c>
      <c r="I49" s="604" t="s">
        <v>700</v>
      </c>
      <c r="J49" s="371" t="s">
        <v>110</v>
      </c>
      <c r="K49" s="606" t="s">
        <v>700</v>
      </c>
      <c r="L49" s="143"/>
      <c r="M49" s="106">
        <v>95</v>
      </c>
      <c r="N49" s="301" t="s">
        <v>523</v>
      </c>
      <c r="O49" s="144"/>
      <c r="P49" s="304" t="s">
        <v>376</v>
      </c>
      <c r="Q49" s="303" t="s">
        <v>699</v>
      </c>
      <c r="R49" s="371" t="s">
        <v>169</v>
      </c>
      <c r="S49" s="604" t="s">
        <v>700</v>
      </c>
      <c r="T49" s="371" t="s">
        <v>169</v>
      </c>
      <c r="U49" s="604" t="s">
        <v>700</v>
      </c>
      <c r="V49" s="371" t="s">
        <v>169</v>
      </c>
      <c r="W49" s="606" t="s">
        <v>700</v>
      </c>
    </row>
    <row r="50" spans="1:23" ht="15" customHeight="1" x14ac:dyDescent="0.15">
      <c r="A50" s="106">
        <v>37</v>
      </c>
      <c r="B50" s="301" t="s">
        <v>469</v>
      </c>
      <c r="C50" s="144"/>
      <c r="D50" s="304" t="s">
        <v>367</v>
      </c>
      <c r="E50" s="303" t="s">
        <v>699</v>
      </c>
      <c r="F50" s="371" t="s">
        <v>661</v>
      </c>
      <c r="G50" s="599" t="s">
        <v>700</v>
      </c>
      <c r="H50" s="371" t="s">
        <v>661</v>
      </c>
      <c r="I50" s="604" t="s">
        <v>700</v>
      </c>
      <c r="J50" s="371" t="s">
        <v>661</v>
      </c>
      <c r="K50" s="606" t="s">
        <v>700</v>
      </c>
      <c r="L50" s="143"/>
      <c r="M50" s="106">
        <v>96</v>
      </c>
      <c r="N50" s="301" t="s">
        <v>524</v>
      </c>
      <c r="O50" s="144"/>
      <c r="P50" s="304" t="s">
        <v>373</v>
      </c>
      <c r="Q50" s="303" t="s">
        <v>699</v>
      </c>
      <c r="R50" s="371" t="s">
        <v>110</v>
      </c>
      <c r="S50" s="604" t="s">
        <v>700</v>
      </c>
      <c r="T50" s="371" t="s">
        <v>110</v>
      </c>
      <c r="U50" s="604" t="s">
        <v>700</v>
      </c>
      <c r="V50" s="371" t="s">
        <v>110</v>
      </c>
      <c r="W50" s="606" t="s">
        <v>700</v>
      </c>
    </row>
    <row r="51" spans="1:23" ht="15" customHeight="1" x14ac:dyDescent="0.15">
      <c r="A51" s="106">
        <v>38</v>
      </c>
      <c r="B51" s="301" t="s">
        <v>470</v>
      </c>
      <c r="C51" s="144"/>
      <c r="D51" s="302" t="s">
        <v>368</v>
      </c>
      <c r="E51" s="303" t="s">
        <v>699</v>
      </c>
      <c r="F51" s="371" t="s">
        <v>563</v>
      </c>
      <c r="G51" s="599" t="s">
        <v>700</v>
      </c>
      <c r="H51" s="371" t="s">
        <v>563</v>
      </c>
      <c r="I51" s="604" t="s">
        <v>700</v>
      </c>
      <c r="J51" s="371" t="s">
        <v>563</v>
      </c>
      <c r="K51" s="606" t="s">
        <v>700</v>
      </c>
      <c r="L51" s="143"/>
      <c r="M51" s="121">
        <v>97</v>
      </c>
      <c r="N51" s="301" t="s">
        <v>525</v>
      </c>
      <c r="O51" s="144"/>
      <c r="P51" s="304" t="s">
        <v>369</v>
      </c>
      <c r="Q51" s="303" t="s">
        <v>699</v>
      </c>
      <c r="R51" s="371" t="s">
        <v>169</v>
      </c>
      <c r="S51" s="604" t="s">
        <v>700</v>
      </c>
      <c r="T51" s="371" t="s">
        <v>169</v>
      </c>
      <c r="U51" s="604" t="s">
        <v>700</v>
      </c>
      <c r="V51" s="371" t="s">
        <v>169</v>
      </c>
      <c r="W51" s="606" t="s">
        <v>700</v>
      </c>
    </row>
    <row r="52" spans="1:23" ht="15" customHeight="1" x14ac:dyDescent="0.15">
      <c r="A52" s="121">
        <v>39</v>
      </c>
      <c r="B52" s="301" t="s">
        <v>471</v>
      </c>
      <c r="C52" s="144"/>
      <c r="D52" s="304" t="s">
        <v>369</v>
      </c>
      <c r="E52" s="303" t="s">
        <v>699</v>
      </c>
      <c r="F52" s="371" t="s">
        <v>171</v>
      </c>
      <c r="G52" s="599" t="s">
        <v>700</v>
      </c>
      <c r="H52" s="371" t="s">
        <v>171</v>
      </c>
      <c r="I52" s="604" t="s">
        <v>700</v>
      </c>
      <c r="J52" s="371" t="s">
        <v>171</v>
      </c>
      <c r="K52" s="606" t="s">
        <v>700</v>
      </c>
      <c r="L52" s="143"/>
      <c r="M52" s="106">
        <v>98</v>
      </c>
      <c r="N52" s="301" t="s">
        <v>526</v>
      </c>
      <c r="O52" s="144"/>
      <c r="P52" s="304" t="s">
        <v>367</v>
      </c>
      <c r="Q52" s="303" t="s">
        <v>699</v>
      </c>
      <c r="R52" s="371" t="s">
        <v>661</v>
      </c>
      <c r="S52" s="604" t="s">
        <v>700</v>
      </c>
      <c r="T52" s="371" t="s">
        <v>661</v>
      </c>
      <c r="U52" s="604" t="s">
        <v>700</v>
      </c>
      <c r="V52" s="371" t="s">
        <v>661</v>
      </c>
      <c r="W52" s="606" t="s">
        <v>700</v>
      </c>
    </row>
    <row r="53" spans="1:23" ht="15" customHeight="1" x14ac:dyDescent="0.15">
      <c r="A53" s="106">
        <v>40</v>
      </c>
      <c r="B53" s="301" t="s">
        <v>472</v>
      </c>
      <c r="C53" s="144"/>
      <c r="D53" s="304" t="s">
        <v>380</v>
      </c>
      <c r="E53" s="303" t="s">
        <v>699</v>
      </c>
      <c r="F53" s="371" t="s">
        <v>669</v>
      </c>
      <c r="G53" s="599" t="s">
        <v>700</v>
      </c>
      <c r="H53" s="371" t="s">
        <v>669</v>
      </c>
      <c r="I53" s="604" t="s">
        <v>700</v>
      </c>
      <c r="J53" s="371" t="s">
        <v>669</v>
      </c>
      <c r="K53" s="606" t="s">
        <v>700</v>
      </c>
      <c r="L53" s="143"/>
      <c r="M53" s="106">
        <v>99</v>
      </c>
      <c r="N53" s="301" t="s">
        <v>527</v>
      </c>
      <c r="O53" s="144"/>
      <c r="P53" s="304" t="s">
        <v>367</v>
      </c>
      <c r="Q53" s="303" t="s">
        <v>699</v>
      </c>
      <c r="R53" s="371" t="s">
        <v>660</v>
      </c>
      <c r="S53" s="604" t="s">
        <v>700</v>
      </c>
      <c r="T53" s="371" t="s">
        <v>660</v>
      </c>
      <c r="U53" s="604" t="s">
        <v>700</v>
      </c>
      <c r="V53" s="371" t="s">
        <v>660</v>
      </c>
      <c r="W53" s="606" t="s">
        <v>700</v>
      </c>
    </row>
    <row r="54" spans="1:23" ht="15" customHeight="1" x14ac:dyDescent="0.15">
      <c r="A54" s="106">
        <v>41</v>
      </c>
      <c r="B54" s="301" t="s">
        <v>473</v>
      </c>
      <c r="C54" s="144"/>
      <c r="D54" s="304" t="s">
        <v>375</v>
      </c>
      <c r="E54" s="303" t="s">
        <v>699</v>
      </c>
      <c r="F54" s="371" t="s">
        <v>563</v>
      </c>
      <c r="G54" s="599" t="s">
        <v>700</v>
      </c>
      <c r="H54" s="371" t="s">
        <v>563</v>
      </c>
      <c r="I54" s="604" t="s">
        <v>700</v>
      </c>
      <c r="J54" s="371" t="s">
        <v>563</v>
      </c>
      <c r="K54" s="606" t="s">
        <v>700</v>
      </c>
      <c r="L54" s="143"/>
      <c r="M54" s="121">
        <v>100</v>
      </c>
      <c r="N54" s="301" t="s">
        <v>528</v>
      </c>
      <c r="O54" s="144"/>
      <c r="P54" s="304" t="s">
        <v>367</v>
      </c>
      <c r="Q54" s="303" t="s">
        <v>699</v>
      </c>
      <c r="R54" s="371" t="s">
        <v>142</v>
      </c>
      <c r="S54" s="604" t="s">
        <v>700</v>
      </c>
      <c r="T54" s="371" t="s">
        <v>142</v>
      </c>
      <c r="U54" s="604" t="s">
        <v>700</v>
      </c>
      <c r="V54" s="371" t="s">
        <v>142</v>
      </c>
      <c r="W54" s="606" t="s">
        <v>700</v>
      </c>
    </row>
    <row r="55" spans="1:23" ht="30" customHeight="1" x14ac:dyDescent="0.15">
      <c r="A55" s="121">
        <v>42</v>
      </c>
      <c r="B55" s="301" t="s">
        <v>474</v>
      </c>
      <c r="C55" s="144"/>
      <c r="D55" s="304" t="s">
        <v>367</v>
      </c>
      <c r="E55" s="303" t="s">
        <v>699</v>
      </c>
      <c r="F55" s="371" t="s">
        <v>110</v>
      </c>
      <c r="G55" s="599" t="s">
        <v>700</v>
      </c>
      <c r="H55" s="371" t="s">
        <v>110</v>
      </c>
      <c r="I55" s="604" t="s">
        <v>700</v>
      </c>
      <c r="J55" s="371" t="s">
        <v>110</v>
      </c>
      <c r="K55" s="606" t="s">
        <v>700</v>
      </c>
      <c r="L55" s="143"/>
      <c r="M55" s="106">
        <v>101</v>
      </c>
      <c r="N55" s="301" t="s">
        <v>529</v>
      </c>
      <c r="O55" s="144"/>
      <c r="P55" s="302" t="s">
        <v>379</v>
      </c>
      <c r="Q55" s="303" t="s">
        <v>699</v>
      </c>
      <c r="R55" s="371" t="s">
        <v>668</v>
      </c>
      <c r="S55" s="604" t="s">
        <v>700</v>
      </c>
      <c r="T55" s="371" t="s">
        <v>668</v>
      </c>
      <c r="U55" s="604" t="s">
        <v>700</v>
      </c>
      <c r="V55" s="371" t="s">
        <v>668</v>
      </c>
      <c r="W55" s="606" t="s">
        <v>700</v>
      </c>
    </row>
    <row r="56" spans="1:23" ht="15" customHeight="1" x14ac:dyDescent="0.15">
      <c r="A56" s="106">
        <v>43</v>
      </c>
      <c r="B56" s="301" t="s">
        <v>475</v>
      </c>
      <c r="C56" s="144"/>
      <c r="D56" s="304" t="s">
        <v>367</v>
      </c>
      <c r="E56" s="303" t="s">
        <v>699</v>
      </c>
      <c r="F56" s="371" t="s">
        <v>661</v>
      </c>
      <c r="G56" s="599" t="s">
        <v>700</v>
      </c>
      <c r="H56" s="371" t="s">
        <v>661</v>
      </c>
      <c r="I56" s="604" t="s">
        <v>700</v>
      </c>
      <c r="J56" s="371" t="s">
        <v>661</v>
      </c>
      <c r="K56" s="606" t="s">
        <v>700</v>
      </c>
      <c r="L56" s="143"/>
      <c r="M56" s="106">
        <v>102</v>
      </c>
      <c r="N56" s="301" t="s">
        <v>530</v>
      </c>
      <c r="O56" s="144"/>
      <c r="P56" s="302" t="s">
        <v>369</v>
      </c>
      <c r="Q56" s="303" t="s">
        <v>699</v>
      </c>
      <c r="R56" s="371" t="s">
        <v>110</v>
      </c>
      <c r="S56" s="604" t="s">
        <v>700</v>
      </c>
      <c r="T56" s="371" t="s">
        <v>110</v>
      </c>
      <c r="U56" s="604" t="s">
        <v>700</v>
      </c>
      <c r="V56" s="371" t="s">
        <v>110</v>
      </c>
      <c r="W56" s="606" t="s">
        <v>700</v>
      </c>
    </row>
    <row r="57" spans="1:23" ht="15" customHeight="1" x14ac:dyDescent="0.15">
      <c r="A57" s="106">
        <v>44</v>
      </c>
      <c r="B57" s="301" t="s">
        <v>476</v>
      </c>
      <c r="C57" s="144"/>
      <c r="D57" s="304" t="s">
        <v>368</v>
      </c>
      <c r="E57" s="303" t="s">
        <v>699</v>
      </c>
      <c r="F57" s="371" t="s">
        <v>666</v>
      </c>
      <c r="G57" s="599" t="s">
        <v>700</v>
      </c>
      <c r="H57" s="371" t="s">
        <v>666</v>
      </c>
      <c r="I57" s="604" t="s">
        <v>700</v>
      </c>
      <c r="J57" s="371" t="s">
        <v>666</v>
      </c>
      <c r="K57" s="606" t="s">
        <v>700</v>
      </c>
      <c r="L57" s="143"/>
      <c r="M57" s="121">
        <v>103</v>
      </c>
      <c r="N57" s="301" t="s">
        <v>531</v>
      </c>
      <c r="O57" s="144"/>
      <c r="P57" s="304" t="s">
        <v>367</v>
      </c>
      <c r="Q57" s="303" t="s">
        <v>699</v>
      </c>
      <c r="R57" s="371" t="s">
        <v>661</v>
      </c>
      <c r="S57" s="604" t="s">
        <v>700</v>
      </c>
      <c r="T57" s="371" t="s">
        <v>661</v>
      </c>
      <c r="U57" s="604" t="s">
        <v>700</v>
      </c>
      <c r="V57" s="371" t="s">
        <v>661</v>
      </c>
      <c r="W57" s="606" t="s">
        <v>700</v>
      </c>
    </row>
    <row r="58" spans="1:23" ht="15" customHeight="1" x14ac:dyDescent="0.15">
      <c r="A58" s="121">
        <v>45</v>
      </c>
      <c r="B58" s="301" t="s">
        <v>477</v>
      </c>
      <c r="C58" s="144"/>
      <c r="D58" s="304" t="s">
        <v>367</v>
      </c>
      <c r="E58" s="303" t="s">
        <v>699</v>
      </c>
      <c r="F58" s="371" t="s">
        <v>661</v>
      </c>
      <c r="G58" s="599" t="s">
        <v>700</v>
      </c>
      <c r="H58" s="371" t="s">
        <v>661</v>
      </c>
      <c r="I58" s="604" t="s">
        <v>700</v>
      </c>
      <c r="J58" s="371" t="s">
        <v>661</v>
      </c>
      <c r="K58" s="606" t="s">
        <v>700</v>
      </c>
      <c r="L58" s="143"/>
      <c r="M58" s="106">
        <v>104</v>
      </c>
      <c r="N58" s="301" t="s">
        <v>532</v>
      </c>
      <c r="O58" s="144"/>
      <c r="P58" s="304" t="s">
        <v>380</v>
      </c>
      <c r="Q58" s="303" t="s">
        <v>699</v>
      </c>
      <c r="R58" s="371" t="s">
        <v>673</v>
      </c>
      <c r="S58" s="604" t="s">
        <v>700</v>
      </c>
      <c r="T58" s="371" t="s">
        <v>673</v>
      </c>
      <c r="U58" s="604" t="s">
        <v>700</v>
      </c>
      <c r="V58" s="371" t="s">
        <v>673</v>
      </c>
      <c r="W58" s="606" t="s">
        <v>700</v>
      </c>
    </row>
    <row r="59" spans="1:23" ht="15" customHeight="1" x14ac:dyDescent="0.15">
      <c r="A59" s="106">
        <v>46</v>
      </c>
      <c r="B59" s="301" t="s">
        <v>478</v>
      </c>
      <c r="C59" s="144"/>
      <c r="D59" s="304" t="s">
        <v>368</v>
      </c>
      <c r="E59" s="303" t="s">
        <v>699</v>
      </c>
      <c r="F59" s="371" t="s">
        <v>660</v>
      </c>
      <c r="G59" s="599" t="s">
        <v>700</v>
      </c>
      <c r="H59" s="371" t="s">
        <v>660</v>
      </c>
      <c r="I59" s="604" t="s">
        <v>700</v>
      </c>
      <c r="J59" s="371" t="s">
        <v>660</v>
      </c>
      <c r="K59" s="606" t="s">
        <v>700</v>
      </c>
      <c r="L59" s="143"/>
      <c r="M59" s="106">
        <v>105</v>
      </c>
      <c r="N59" s="301" t="s">
        <v>533</v>
      </c>
      <c r="O59" s="144"/>
      <c r="P59" s="304" t="s">
        <v>375</v>
      </c>
      <c r="Q59" s="303" t="s">
        <v>699</v>
      </c>
      <c r="R59" s="371" t="s">
        <v>111</v>
      </c>
      <c r="S59" s="604" t="s">
        <v>700</v>
      </c>
      <c r="T59" s="371" t="s">
        <v>111</v>
      </c>
      <c r="U59" s="604" t="s">
        <v>700</v>
      </c>
      <c r="V59" s="371" t="s">
        <v>111</v>
      </c>
      <c r="W59" s="606" t="s">
        <v>700</v>
      </c>
    </row>
    <row r="60" spans="1:23" ht="30" customHeight="1" x14ac:dyDescent="0.15">
      <c r="A60" s="106">
        <v>47</v>
      </c>
      <c r="B60" s="301" t="s">
        <v>382</v>
      </c>
      <c r="C60" s="144"/>
      <c r="D60" s="304" t="s">
        <v>371</v>
      </c>
      <c r="E60" s="303" t="s">
        <v>699</v>
      </c>
      <c r="F60" s="455" t="s">
        <v>111</v>
      </c>
      <c r="G60" s="599" t="s">
        <v>700</v>
      </c>
      <c r="H60" s="371" t="s">
        <v>111</v>
      </c>
      <c r="I60" s="604" t="s">
        <v>700</v>
      </c>
      <c r="J60" s="371" t="s">
        <v>111</v>
      </c>
      <c r="K60" s="606" t="s">
        <v>700</v>
      </c>
      <c r="L60" s="143"/>
      <c r="M60" s="121">
        <v>106</v>
      </c>
      <c r="N60" s="301" t="s">
        <v>534</v>
      </c>
      <c r="O60" s="144"/>
      <c r="P60" s="304" t="s">
        <v>368</v>
      </c>
      <c r="Q60" s="303" t="s">
        <v>699</v>
      </c>
      <c r="R60" s="371" t="s">
        <v>171</v>
      </c>
      <c r="S60" s="604" t="s">
        <v>700</v>
      </c>
      <c r="T60" s="371" t="s">
        <v>171</v>
      </c>
      <c r="U60" s="604" t="s">
        <v>700</v>
      </c>
      <c r="V60" s="371" t="s">
        <v>171</v>
      </c>
      <c r="W60" s="606" t="s">
        <v>700</v>
      </c>
    </row>
    <row r="61" spans="1:23" ht="15" customHeight="1" x14ac:dyDescent="0.15">
      <c r="A61" s="121">
        <v>48</v>
      </c>
      <c r="B61" s="301" t="s">
        <v>479</v>
      </c>
      <c r="C61" s="144"/>
      <c r="D61" s="304" t="s">
        <v>367</v>
      </c>
      <c r="E61" s="303" t="s">
        <v>699</v>
      </c>
      <c r="F61" s="371" t="s">
        <v>666</v>
      </c>
      <c r="G61" s="599" t="s">
        <v>700</v>
      </c>
      <c r="H61" s="371" t="s">
        <v>666</v>
      </c>
      <c r="I61" s="604" t="s">
        <v>700</v>
      </c>
      <c r="J61" s="371" t="s">
        <v>666</v>
      </c>
      <c r="K61" s="606" t="s">
        <v>700</v>
      </c>
      <c r="L61" s="143"/>
      <c r="M61" s="106">
        <v>107</v>
      </c>
      <c r="N61" s="301" t="s">
        <v>535</v>
      </c>
      <c r="O61" s="144"/>
      <c r="P61" s="304" t="s">
        <v>367</v>
      </c>
      <c r="Q61" s="303" t="s">
        <v>699</v>
      </c>
      <c r="R61" s="371" t="s">
        <v>111</v>
      </c>
      <c r="S61" s="604" t="s">
        <v>700</v>
      </c>
      <c r="T61" s="371" t="s">
        <v>111</v>
      </c>
      <c r="U61" s="604" t="s">
        <v>700</v>
      </c>
      <c r="V61" s="371" t="s">
        <v>111</v>
      </c>
      <c r="W61" s="606" t="s">
        <v>700</v>
      </c>
    </row>
    <row r="62" spans="1:23" ht="15" customHeight="1" x14ac:dyDescent="0.15">
      <c r="A62" s="106">
        <v>49</v>
      </c>
      <c r="B62" s="301" t="s">
        <v>480</v>
      </c>
      <c r="C62" s="144"/>
      <c r="D62" s="304" t="s">
        <v>380</v>
      </c>
      <c r="E62" s="303" t="s">
        <v>699</v>
      </c>
      <c r="F62" s="371" t="s">
        <v>670</v>
      </c>
      <c r="G62" s="599" t="s">
        <v>700</v>
      </c>
      <c r="H62" s="371" t="s">
        <v>670</v>
      </c>
      <c r="I62" s="604" t="s">
        <v>700</v>
      </c>
      <c r="J62" s="371" t="s">
        <v>670</v>
      </c>
      <c r="K62" s="606" t="s">
        <v>700</v>
      </c>
      <c r="L62" s="143"/>
      <c r="M62" s="106">
        <v>108</v>
      </c>
      <c r="N62" s="301" t="s">
        <v>536</v>
      </c>
      <c r="O62" s="144"/>
      <c r="P62" s="304" t="s">
        <v>368</v>
      </c>
      <c r="Q62" s="303" t="s">
        <v>699</v>
      </c>
      <c r="R62" s="371" t="s">
        <v>168</v>
      </c>
      <c r="S62" s="604" t="s">
        <v>700</v>
      </c>
      <c r="T62" s="371" t="s">
        <v>168</v>
      </c>
      <c r="U62" s="604" t="s">
        <v>700</v>
      </c>
      <c r="V62" s="371" t="s">
        <v>168</v>
      </c>
      <c r="W62" s="606" t="s">
        <v>700</v>
      </c>
    </row>
    <row r="63" spans="1:23" ht="15" customHeight="1" x14ac:dyDescent="0.15">
      <c r="A63" s="106">
        <v>50</v>
      </c>
      <c r="B63" s="301" t="s">
        <v>481</v>
      </c>
      <c r="C63" s="144"/>
      <c r="D63" s="304" t="s">
        <v>367</v>
      </c>
      <c r="E63" s="303" t="s">
        <v>699</v>
      </c>
      <c r="F63" s="371" t="s">
        <v>563</v>
      </c>
      <c r="G63" s="599" t="s">
        <v>700</v>
      </c>
      <c r="H63" s="371" t="s">
        <v>563</v>
      </c>
      <c r="I63" s="604" t="s">
        <v>700</v>
      </c>
      <c r="J63" s="371" t="s">
        <v>563</v>
      </c>
      <c r="K63" s="606" t="s">
        <v>700</v>
      </c>
      <c r="L63" s="143"/>
      <c r="M63" s="121">
        <v>109</v>
      </c>
      <c r="N63" s="301" t="s">
        <v>537</v>
      </c>
      <c r="O63" s="144"/>
      <c r="P63" s="304" t="s">
        <v>369</v>
      </c>
      <c r="Q63" s="303" t="s">
        <v>699</v>
      </c>
      <c r="R63" s="371" t="s">
        <v>611</v>
      </c>
      <c r="S63" s="604" t="s">
        <v>700</v>
      </c>
      <c r="T63" s="371" t="s">
        <v>611</v>
      </c>
      <c r="U63" s="604" t="s">
        <v>700</v>
      </c>
      <c r="V63" s="371" t="s">
        <v>611</v>
      </c>
      <c r="W63" s="606" t="s">
        <v>700</v>
      </c>
    </row>
    <row r="64" spans="1:23" ht="15" customHeight="1" x14ac:dyDescent="0.15">
      <c r="A64" s="121">
        <v>51</v>
      </c>
      <c r="B64" s="301" t="s">
        <v>482</v>
      </c>
      <c r="C64" s="144"/>
      <c r="D64" s="304" t="s">
        <v>367</v>
      </c>
      <c r="E64" s="303" t="s">
        <v>699</v>
      </c>
      <c r="F64" s="371" t="s">
        <v>110</v>
      </c>
      <c r="G64" s="599" t="s">
        <v>700</v>
      </c>
      <c r="H64" s="371" t="s">
        <v>110</v>
      </c>
      <c r="I64" s="604" t="s">
        <v>700</v>
      </c>
      <c r="J64" s="371" t="s">
        <v>110</v>
      </c>
      <c r="K64" s="606" t="s">
        <v>700</v>
      </c>
      <c r="L64" s="143"/>
      <c r="M64" s="106">
        <v>110</v>
      </c>
      <c r="N64" s="301" t="s">
        <v>538</v>
      </c>
      <c r="O64" s="144"/>
      <c r="P64" s="304" t="s">
        <v>368</v>
      </c>
      <c r="Q64" s="303" t="s">
        <v>699</v>
      </c>
      <c r="R64" s="371" t="s">
        <v>660</v>
      </c>
      <c r="S64" s="604" t="s">
        <v>700</v>
      </c>
      <c r="T64" s="371" t="s">
        <v>660</v>
      </c>
      <c r="U64" s="604" t="s">
        <v>700</v>
      </c>
      <c r="V64" s="371" t="s">
        <v>660</v>
      </c>
      <c r="W64" s="606" t="s">
        <v>700</v>
      </c>
    </row>
    <row r="65" spans="1:23" ht="15" customHeight="1" x14ac:dyDescent="0.15">
      <c r="A65" s="106">
        <v>52</v>
      </c>
      <c r="B65" s="301" t="s">
        <v>483</v>
      </c>
      <c r="C65" s="144"/>
      <c r="D65" s="304" t="s">
        <v>368</v>
      </c>
      <c r="E65" s="303" t="s">
        <v>699</v>
      </c>
      <c r="F65" s="371" t="s">
        <v>171</v>
      </c>
      <c r="G65" s="599" t="s">
        <v>700</v>
      </c>
      <c r="H65" s="371" t="s">
        <v>171</v>
      </c>
      <c r="I65" s="604" t="s">
        <v>700</v>
      </c>
      <c r="J65" s="371" t="s">
        <v>171</v>
      </c>
      <c r="K65" s="606" t="s">
        <v>700</v>
      </c>
      <c r="L65" s="143"/>
      <c r="M65" s="106">
        <v>111</v>
      </c>
      <c r="N65" s="301" t="s">
        <v>539</v>
      </c>
      <c r="O65" s="144"/>
      <c r="P65" s="304" t="s">
        <v>371</v>
      </c>
      <c r="Q65" s="303" t="s">
        <v>699</v>
      </c>
      <c r="R65" s="371" t="s">
        <v>610</v>
      </c>
      <c r="S65" s="604" t="s">
        <v>700</v>
      </c>
      <c r="T65" s="371" t="s">
        <v>610</v>
      </c>
      <c r="U65" s="604" t="s">
        <v>700</v>
      </c>
      <c r="V65" s="371" t="s">
        <v>610</v>
      </c>
      <c r="W65" s="606" t="s">
        <v>700</v>
      </c>
    </row>
    <row r="66" spans="1:23" ht="15" customHeight="1" x14ac:dyDescent="0.15">
      <c r="A66" s="106">
        <v>53</v>
      </c>
      <c r="B66" s="301" t="s">
        <v>484</v>
      </c>
      <c r="C66" s="144"/>
      <c r="D66" s="304" t="s">
        <v>367</v>
      </c>
      <c r="E66" s="303" t="s">
        <v>699</v>
      </c>
      <c r="F66" s="371" t="s">
        <v>168</v>
      </c>
      <c r="G66" s="599" t="s">
        <v>700</v>
      </c>
      <c r="H66" s="371" t="s">
        <v>168</v>
      </c>
      <c r="I66" s="604" t="s">
        <v>700</v>
      </c>
      <c r="J66" s="371" t="s">
        <v>168</v>
      </c>
      <c r="K66" s="606" t="s">
        <v>700</v>
      </c>
      <c r="L66" s="147"/>
      <c r="M66" s="121">
        <v>112</v>
      </c>
      <c r="N66" s="301" t="s">
        <v>540</v>
      </c>
      <c r="O66" s="144"/>
      <c r="P66" s="304" t="s">
        <v>380</v>
      </c>
      <c r="Q66" s="303" t="s">
        <v>699</v>
      </c>
      <c r="R66" s="371" t="s">
        <v>168</v>
      </c>
      <c r="S66" s="604" t="s">
        <v>700</v>
      </c>
      <c r="T66" s="371" t="s">
        <v>168</v>
      </c>
      <c r="U66" s="604" t="s">
        <v>700</v>
      </c>
      <c r="V66" s="371" t="s">
        <v>168</v>
      </c>
      <c r="W66" s="606" t="s">
        <v>700</v>
      </c>
    </row>
    <row r="67" spans="1:23" ht="15" customHeight="1" x14ac:dyDescent="0.15">
      <c r="A67" s="121">
        <v>54</v>
      </c>
      <c r="B67" s="301" t="s">
        <v>485</v>
      </c>
      <c r="C67" s="144"/>
      <c r="D67" s="304" t="s">
        <v>369</v>
      </c>
      <c r="E67" s="303" t="s">
        <v>699</v>
      </c>
      <c r="F67" s="371" t="s">
        <v>563</v>
      </c>
      <c r="G67" s="600" t="s">
        <v>700</v>
      </c>
      <c r="H67" s="371" t="s">
        <v>563</v>
      </c>
      <c r="I67" s="604" t="s">
        <v>700</v>
      </c>
      <c r="J67" s="371" t="s">
        <v>563</v>
      </c>
      <c r="K67" s="606" t="s">
        <v>700</v>
      </c>
      <c r="L67" s="147"/>
      <c r="M67" s="106">
        <v>113</v>
      </c>
      <c r="N67" s="301" t="s">
        <v>541</v>
      </c>
      <c r="O67" s="144"/>
      <c r="P67" s="304" t="s">
        <v>367</v>
      </c>
      <c r="Q67" s="303" t="s">
        <v>699</v>
      </c>
      <c r="R67" s="371" t="s">
        <v>110</v>
      </c>
      <c r="S67" s="604" t="s">
        <v>700</v>
      </c>
      <c r="T67" s="371" t="s">
        <v>110</v>
      </c>
      <c r="U67" s="604" t="s">
        <v>700</v>
      </c>
      <c r="V67" s="371" t="s">
        <v>110</v>
      </c>
      <c r="W67" s="606" t="s">
        <v>700</v>
      </c>
    </row>
    <row r="68" spans="1:23" ht="30" customHeight="1" x14ac:dyDescent="0.15">
      <c r="A68" s="106">
        <v>55</v>
      </c>
      <c r="B68" s="301" t="s">
        <v>486</v>
      </c>
      <c r="C68" s="144"/>
      <c r="D68" s="302" t="s">
        <v>377</v>
      </c>
      <c r="E68" s="303" t="s">
        <v>699</v>
      </c>
      <c r="F68" s="371" t="s">
        <v>194</v>
      </c>
      <c r="G68" s="599" t="s">
        <v>700</v>
      </c>
      <c r="H68" s="371" t="s">
        <v>194</v>
      </c>
      <c r="I68" s="604" t="s">
        <v>700</v>
      </c>
      <c r="J68" s="371" t="s">
        <v>194</v>
      </c>
      <c r="K68" s="606" t="s">
        <v>700</v>
      </c>
      <c r="M68" s="106">
        <v>114</v>
      </c>
      <c r="N68" s="301" t="s">
        <v>542</v>
      </c>
      <c r="O68" s="144"/>
      <c r="P68" s="304" t="s">
        <v>369</v>
      </c>
      <c r="Q68" s="303" t="s">
        <v>699</v>
      </c>
      <c r="R68" s="371" t="s">
        <v>169</v>
      </c>
      <c r="S68" s="604" t="s">
        <v>700</v>
      </c>
      <c r="T68" s="371" t="s">
        <v>169</v>
      </c>
      <c r="U68" s="604" t="s">
        <v>700</v>
      </c>
      <c r="V68" s="371" t="s">
        <v>169</v>
      </c>
      <c r="W68" s="606" t="s">
        <v>700</v>
      </c>
    </row>
    <row r="69" spans="1:23" ht="30" customHeight="1" thickBot="1" x14ac:dyDescent="0.2">
      <c r="A69" s="106">
        <v>56</v>
      </c>
      <c r="B69" s="953" t="s">
        <v>433</v>
      </c>
      <c r="C69" s="954"/>
      <c r="D69" s="304" t="s">
        <v>381</v>
      </c>
      <c r="E69" s="303" t="s">
        <v>699</v>
      </c>
      <c r="F69" s="371" t="s">
        <v>661</v>
      </c>
      <c r="G69" s="599" t="s">
        <v>700</v>
      </c>
      <c r="H69" s="371" t="s">
        <v>661</v>
      </c>
      <c r="I69" s="604" t="s">
        <v>700</v>
      </c>
      <c r="J69" s="371" t="s">
        <v>661</v>
      </c>
      <c r="K69" s="606" t="s">
        <v>700</v>
      </c>
      <c r="M69" s="121">
        <v>115</v>
      </c>
      <c r="N69" s="301" t="s">
        <v>543</v>
      </c>
      <c r="O69" s="144"/>
      <c r="P69" s="304" t="s">
        <v>367</v>
      </c>
      <c r="Q69" s="303" t="s">
        <v>699</v>
      </c>
      <c r="R69" s="371" t="s">
        <v>111</v>
      </c>
      <c r="S69" s="604" t="s">
        <v>700</v>
      </c>
      <c r="T69" s="371" t="s">
        <v>111</v>
      </c>
      <c r="U69" s="604" t="s">
        <v>700</v>
      </c>
      <c r="V69" s="371" t="s">
        <v>111</v>
      </c>
      <c r="W69" s="606" t="s">
        <v>700</v>
      </c>
    </row>
    <row r="70" spans="1:23" ht="15" customHeight="1" thickBot="1" x14ac:dyDescent="0.2">
      <c r="A70" s="121">
        <v>57</v>
      </c>
      <c r="B70" s="301" t="s">
        <v>487</v>
      </c>
      <c r="C70" s="144"/>
      <c r="D70" s="304" t="s">
        <v>371</v>
      </c>
      <c r="E70" s="303" t="s">
        <v>699</v>
      </c>
      <c r="F70" s="371" t="s">
        <v>661</v>
      </c>
      <c r="G70" s="600" t="s">
        <v>700</v>
      </c>
      <c r="H70" s="371" t="s">
        <v>661</v>
      </c>
      <c r="I70" s="604" t="s">
        <v>700</v>
      </c>
      <c r="J70" s="371" t="s">
        <v>661</v>
      </c>
      <c r="K70" s="606" t="s">
        <v>700</v>
      </c>
      <c r="M70" s="955" t="s">
        <v>556</v>
      </c>
      <c r="N70" s="956"/>
      <c r="O70" s="956"/>
      <c r="P70" s="956"/>
      <c r="Q70" s="957"/>
      <c r="R70" s="365"/>
      <c r="S70" s="609" t="s">
        <v>700</v>
      </c>
      <c r="T70" s="365"/>
      <c r="U70" s="609" t="s">
        <v>700</v>
      </c>
      <c r="V70" s="154"/>
      <c r="W70" s="610" t="s">
        <v>700</v>
      </c>
    </row>
    <row r="71" spans="1:23" ht="15" customHeight="1" thickBot="1" x14ac:dyDescent="0.2">
      <c r="A71" s="106">
        <v>58</v>
      </c>
      <c r="B71" s="305" t="s">
        <v>488</v>
      </c>
      <c r="C71" s="146"/>
      <c r="D71" s="306" t="s">
        <v>369</v>
      </c>
      <c r="E71" s="303" t="s">
        <v>699</v>
      </c>
      <c r="F71" s="370" t="s">
        <v>110</v>
      </c>
      <c r="G71" s="601" t="s">
        <v>700</v>
      </c>
      <c r="H71" s="370" t="s">
        <v>110</v>
      </c>
      <c r="I71" s="601" t="s">
        <v>700</v>
      </c>
      <c r="J71" s="370" t="s">
        <v>110</v>
      </c>
      <c r="K71" s="607" t="s">
        <v>700</v>
      </c>
      <c r="M71" s="950" t="s">
        <v>383</v>
      </c>
      <c r="N71" s="951"/>
      <c r="O71" s="951"/>
      <c r="P71" s="951"/>
      <c r="Q71" s="952"/>
      <c r="R71" s="944">
        <v>2</v>
      </c>
      <c r="S71" s="944"/>
      <c r="T71" s="944">
        <v>2</v>
      </c>
      <c r="U71" s="944"/>
      <c r="V71" s="939">
        <v>2</v>
      </c>
      <c r="W71" s="940"/>
    </row>
    <row r="72" spans="1:23" ht="15" customHeight="1" thickBot="1" x14ac:dyDescent="0.2">
      <c r="A72" s="148">
        <v>59</v>
      </c>
      <c r="B72" s="310" t="s">
        <v>489</v>
      </c>
      <c r="C72" s="149"/>
      <c r="D72" s="442" t="s">
        <v>368</v>
      </c>
      <c r="E72" s="311" t="s">
        <v>96</v>
      </c>
      <c r="F72" s="372" t="s">
        <v>659</v>
      </c>
      <c r="G72" s="602" t="s">
        <v>700</v>
      </c>
      <c r="H72" s="372" t="s">
        <v>659</v>
      </c>
      <c r="I72" s="602" t="s">
        <v>700</v>
      </c>
      <c r="J72" s="372" t="s">
        <v>659</v>
      </c>
      <c r="K72" s="608" t="s">
        <v>700</v>
      </c>
    </row>
    <row r="73" spans="1:23" ht="15" customHeight="1" x14ac:dyDescent="0.15">
      <c r="B73" s="312" t="s">
        <v>402</v>
      </c>
      <c r="C73" s="131"/>
      <c r="D73" s="313"/>
      <c r="E73" s="314"/>
      <c r="F73" s="151"/>
      <c r="G73" s="152"/>
      <c r="H73" s="151"/>
      <c r="I73" s="152"/>
      <c r="J73" s="151"/>
      <c r="K73" s="152"/>
    </row>
    <row r="74" spans="1:23" ht="15" customHeight="1" x14ac:dyDescent="0.15">
      <c r="B74" s="128"/>
      <c r="D74" s="98"/>
      <c r="E74" s="98"/>
      <c r="F74" s="151"/>
      <c r="G74" s="151"/>
      <c r="H74" s="151"/>
      <c r="I74" s="151"/>
      <c r="J74" s="151"/>
      <c r="K74" s="151"/>
    </row>
    <row r="75" spans="1:23" ht="10.5" x14ac:dyDescent="0.15"/>
    <row r="76" spans="1:23" ht="10.5" x14ac:dyDescent="0.15"/>
    <row r="77" spans="1:23" ht="10.5" x14ac:dyDescent="0.15"/>
    <row r="78" spans="1:23" ht="10.5" x14ac:dyDescent="0.15">
      <c r="S78" s="89"/>
    </row>
  </sheetData>
  <mergeCells count="67">
    <mergeCell ref="M70:Q70"/>
    <mergeCell ref="M71:Q71"/>
    <mergeCell ref="R71:S71"/>
    <mergeCell ref="T71:U71"/>
    <mergeCell ref="V71:W71"/>
    <mergeCell ref="V11:W11"/>
    <mergeCell ref="A12:C12"/>
    <mergeCell ref="D12:D13"/>
    <mergeCell ref="M12:O12"/>
    <mergeCell ref="P12:P13"/>
    <mergeCell ref="B13:C13"/>
    <mergeCell ref="N13:O13"/>
    <mergeCell ref="C11:E11"/>
    <mergeCell ref="F11:G11"/>
    <mergeCell ref="H11:I11"/>
    <mergeCell ref="J11:K11"/>
    <mergeCell ref="O11:Q11"/>
    <mergeCell ref="R11:S11"/>
    <mergeCell ref="E12:E13"/>
    <mergeCell ref="Q12:Q13"/>
    <mergeCell ref="B69:C69"/>
    <mergeCell ref="C7:E7"/>
    <mergeCell ref="V10:W10"/>
    <mergeCell ref="V8:W8"/>
    <mergeCell ref="C9:E9"/>
    <mergeCell ref="F9:G9"/>
    <mergeCell ref="H9:I9"/>
    <mergeCell ref="J9:K9"/>
    <mergeCell ref="O9:Q9"/>
    <mergeCell ref="R9:S9"/>
    <mergeCell ref="T9:U9"/>
    <mergeCell ref="V9:W9"/>
    <mergeCell ref="H10:I10"/>
    <mergeCell ref="J10:K10"/>
    <mergeCell ref="O10:Q10"/>
    <mergeCell ref="R10:S10"/>
    <mergeCell ref="T10:U10"/>
    <mergeCell ref="O8:Q8"/>
    <mergeCell ref="R8:S8"/>
    <mergeCell ref="T8:U8"/>
    <mergeCell ref="M6:N11"/>
    <mergeCell ref="O6:Q6"/>
    <mergeCell ref="R6:S6"/>
    <mergeCell ref="T6:U6"/>
    <mergeCell ref="O7:Q7"/>
    <mergeCell ref="T11:U11"/>
    <mergeCell ref="F3:K3"/>
    <mergeCell ref="R7:S7"/>
    <mergeCell ref="T7:U7"/>
    <mergeCell ref="V7:W7"/>
    <mergeCell ref="V6:W6"/>
    <mergeCell ref="A4:B4"/>
    <mergeCell ref="F4:K4"/>
    <mergeCell ref="A6:B11"/>
    <mergeCell ref="C6:E6"/>
    <mergeCell ref="F6:G6"/>
    <mergeCell ref="H6:I6"/>
    <mergeCell ref="J6:K6"/>
    <mergeCell ref="C10:E10"/>
    <mergeCell ref="F10:G10"/>
    <mergeCell ref="F7:G7"/>
    <mergeCell ref="H7:I7"/>
    <mergeCell ref="J7:K7"/>
    <mergeCell ref="C8:E8"/>
    <mergeCell ref="F8:G8"/>
    <mergeCell ref="H8:I8"/>
    <mergeCell ref="J8:K8"/>
  </mergeCells>
  <phoneticPr fontId="2"/>
  <pageMargins left="1.1023622047244095" right="0.6692913385826772" top="0.62992125984251968" bottom="0.23622047244094491" header="0.31496062992125984" footer="0.31496062992125984"/>
  <pageSetup paperSize="9" scale="67" fitToWidth="2" orientation="portrait" r:id="rId1"/>
  <headerFooter alignWithMargins="0"/>
  <colBreaks count="1" manualBreakCount="1">
    <brk id="12" max="7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L41"/>
  <sheetViews>
    <sheetView zoomScale="90" zoomScaleNormal="90" workbookViewId="0">
      <pane xSplit="4" ySplit="12" topLeftCell="E24" activePane="bottomRight" state="frozen"/>
      <selection activeCell="E18" sqref="E18:H39"/>
      <selection pane="topRight" activeCell="E18" sqref="E18:H39"/>
      <selection pane="bottomLeft" activeCell="E18" sqref="E18:H39"/>
      <selection pane="bottomRight" activeCell="N1" sqref="N1:S1048576"/>
    </sheetView>
  </sheetViews>
  <sheetFormatPr defaultRowHeight="13.5" x14ac:dyDescent="0.15"/>
  <cols>
    <col min="1" max="1" width="3.125" style="1" customWidth="1"/>
    <col min="2" max="2" width="8.875" style="1" customWidth="1"/>
    <col min="3" max="3" width="15.5" style="1" customWidth="1"/>
    <col min="4" max="4" width="12.125" style="1" customWidth="1"/>
    <col min="5" max="11" width="9" style="1" customWidth="1"/>
    <col min="12" max="12" width="13.5" style="2" customWidth="1"/>
  </cols>
  <sheetData>
    <row r="1" spans="1:12" ht="14.25" x14ac:dyDescent="0.15">
      <c r="B1" s="85" t="str">
        <f>'1 羽黒川'!$B$1</f>
        <v>　　　　　　　　　　　　定　期　水　質　検　査　結　果（令和５年度）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4.25" thickBot="1" x14ac:dyDescent="0.2">
      <c r="B2" s="3" t="s">
        <v>0</v>
      </c>
    </row>
    <row r="3" spans="1:12" ht="14.25" thickBot="1" x14ac:dyDescent="0.2">
      <c r="A3" s="2"/>
      <c r="B3" s="4"/>
      <c r="C3" s="47"/>
      <c r="D3" s="2"/>
      <c r="E3" s="433" t="s">
        <v>1</v>
      </c>
      <c r="F3" s="849" t="s">
        <v>2</v>
      </c>
      <c r="G3" s="850"/>
      <c r="H3" s="851"/>
      <c r="I3" s="84"/>
      <c r="J3" s="84"/>
      <c r="K3" s="2"/>
    </row>
    <row r="4" spans="1:12" ht="15" thickBot="1" x14ac:dyDescent="0.2">
      <c r="A4" s="815" t="s">
        <v>3</v>
      </c>
      <c r="B4" s="813"/>
      <c r="C4" s="394" t="s">
        <v>172</v>
      </c>
      <c r="D4" s="2"/>
      <c r="E4" s="7">
        <v>19</v>
      </c>
      <c r="F4" s="816" t="s">
        <v>431</v>
      </c>
      <c r="G4" s="817"/>
      <c r="H4" s="818"/>
      <c r="I4" s="85"/>
      <c r="J4" s="85"/>
      <c r="K4" s="2"/>
    </row>
    <row r="5" spans="1:12" ht="14.2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x14ac:dyDescent="0.15">
      <c r="A6" s="819" t="s">
        <v>161</v>
      </c>
      <c r="B6" s="820"/>
      <c r="C6" s="823" t="s">
        <v>7</v>
      </c>
      <c r="D6" s="824"/>
      <c r="E6" s="52">
        <v>45028</v>
      </c>
      <c r="F6" s="8">
        <v>45112</v>
      </c>
      <c r="G6" s="8">
        <v>45203</v>
      </c>
      <c r="H6" s="210">
        <v>45301</v>
      </c>
      <c r="I6" s="973" t="s">
        <v>231</v>
      </c>
      <c r="J6" s="975" t="s">
        <v>232</v>
      </c>
      <c r="K6" s="967" t="s">
        <v>233</v>
      </c>
      <c r="L6" s="811" t="s">
        <v>11</v>
      </c>
    </row>
    <row r="7" spans="1:12" x14ac:dyDescent="0.15">
      <c r="A7" s="821"/>
      <c r="B7" s="822"/>
      <c r="C7" s="828" t="s">
        <v>12</v>
      </c>
      <c r="D7" s="829"/>
      <c r="E7" s="53">
        <v>0.4513888888888889</v>
      </c>
      <c r="F7" s="9">
        <v>0.40625</v>
      </c>
      <c r="G7" s="9">
        <v>0.44166666666666665</v>
      </c>
      <c r="H7" s="212">
        <v>0.47222222222222227</v>
      </c>
      <c r="I7" s="974"/>
      <c r="J7" s="976"/>
      <c r="K7" s="968"/>
      <c r="L7" s="812"/>
    </row>
    <row r="8" spans="1:12" x14ac:dyDescent="0.15">
      <c r="A8" s="821"/>
      <c r="B8" s="822"/>
      <c r="C8" s="828" t="s">
        <v>13</v>
      </c>
      <c r="D8" s="829"/>
      <c r="E8" s="53" t="s">
        <v>581</v>
      </c>
      <c r="F8" s="9" t="s">
        <v>730</v>
      </c>
      <c r="G8" s="9" t="s">
        <v>847</v>
      </c>
      <c r="H8" s="212" t="s">
        <v>903</v>
      </c>
      <c r="I8" s="974"/>
      <c r="J8" s="976"/>
      <c r="K8" s="968"/>
      <c r="L8" s="812"/>
    </row>
    <row r="9" spans="1:12" x14ac:dyDescent="0.15">
      <c r="A9" s="821"/>
      <c r="B9" s="822"/>
      <c r="C9" s="828" t="s">
        <v>14</v>
      </c>
      <c r="D9" s="829"/>
      <c r="E9" s="48" t="s">
        <v>598</v>
      </c>
      <c r="F9" s="9" t="s">
        <v>731</v>
      </c>
      <c r="G9" s="9" t="s">
        <v>848</v>
      </c>
      <c r="H9" s="213" t="s">
        <v>912</v>
      </c>
      <c r="I9" s="974"/>
      <c r="J9" s="976"/>
      <c r="K9" s="968"/>
      <c r="L9" s="812"/>
    </row>
    <row r="10" spans="1:12" x14ac:dyDescent="0.15">
      <c r="A10" s="821"/>
      <c r="B10" s="822"/>
      <c r="C10" s="828" t="s">
        <v>15</v>
      </c>
      <c r="D10" s="829"/>
      <c r="E10" s="12">
        <v>10</v>
      </c>
      <c r="F10" s="11">
        <v>28.5</v>
      </c>
      <c r="G10" s="11">
        <v>18</v>
      </c>
      <c r="H10" s="214">
        <v>1.5</v>
      </c>
      <c r="I10" s="12">
        <f>MAXA(E10:H10)</f>
        <v>28.5</v>
      </c>
      <c r="J10" s="11">
        <f>MINA(E10:H10)</f>
        <v>1.5</v>
      </c>
      <c r="K10" s="224">
        <f>AVERAGEA(E10:H10)</f>
        <v>14.5</v>
      </c>
      <c r="L10" s="812"/>
    </row>
    <row r="11" spans="1:12" x14ac:dyDescent="0.15">
      <c r="A11" s="821"/>
      <c r="B11" s="822"/>
      <c r="C11" s="828" t="s">
        <v>16</v>
      </c>
      <c r="D11" s="829"/>
      <c r="E11" s="12">
        <v>7.2</v>
      </c>
      <c r="F11" s="11">
        <v>17.399999999999999</v>
      </c>
      <c r="G11" s="11">
        <v>18</v>
      </c>
      <c r="H11" s="214">
        <v>4.7</v>
      </c>
      <c r="I11" s="12">
        <f>MAXA(E11:H11)</f>
        <v>18</v>
      </c>
      <c r="J11" s="11">
        <f>MINA(E11:H11)</f>
        <v>4.7</v>
      </c>
      <c r="K11" s="224">
        <f>AVERAGEA(E11:H11)</f>
        <v>11.824999999999999</v>
      </c>
      <c r="L11" s="812"/>
    </row>
    <row r="12" spans="1:12" ht="14.25" thickBot="1" x14ac:dyDescent="0.2">
      <c r="A12" s="991"/>
      <c r="B12" s="992"/>
      <c r="C12" s="969" t="s">
        <v>173</v>
      </c>
      <c r="D12" s="970"/>
      <c r="E12" s="55">
        <v>0.27</v>
      </c>
      <c r="F12" s="81">
        <v>0.18</v>
      </c>
      <c r="G12" s="81">
        <v>0.21</v>
      </c>
      <c r="H12" s="234">
        <v>0.14000000000000001</v>
      </c>
      <c r="I12" s="27">
        <f>MAXA(E12:H12)</f>
        <v>0.27</v>
      </c>
      <c r="J12" s="25">
        <f>MINA(E12:H12)</f>
        <v>0.14000000000000001</v>
      </c>
      <c r="K12" s="227">
        <f>AVERAGEA(E12:H12)</f>
        <v>0.2</v>
      </c>
      <c r="L12" s="832"/>
    </row>
    <row r="13" spans="1:12" x14ac:dyDescent="0.15">
      <c r="A13" s="792" t="s">
        <v>17</v>
      </c>
      <c r="B13" s="793"/>
      <c r="C13" s="793"/>
      <c r="D13" s="14" t="s">
        <v>18</v>
      </c>
      <c r="E13" s="342"/>
      <c r="F13" s="160" t="s">
        <v>415</v>
      </c>
      <c r="G13" s="160" t="s">
        <v>422</v>
      </c>
      <c r="H13" s="343"/>
      <c r="I13" s="316"/>
      <c r="J13" s="252"/>
      <c r="K13" s="253"/>
      <c r="L13" s="15"/>
    </row>
    <row r="14" spans="1:12" hidden="1" x14ac:dyDescent="0.15">
      <c r="A14" s="16">
        <v>1</v>
      </c>
      <c r="B14" s="787" t="s">
        <v>19</v>
      </c>
      <c r="C14" s="788"/>
      <c r="D14" s="19" t="s">
        <v>175</v>
      </c>
      <c r="E14" s="21"/>
      <c r="F14" s="20"/>
      <c r="G14" s="20"/>
      <c r="H14" s="225"/>
      <c r="I14" s="12" t="s">
        <v>24</v>
      </c>
      <c r="J14" s="11" t="s">
        <v>24</v>
      </c>
      <c r="K14" s="224" t="s">
        <v>24</v>
      </c>
      <c r="L14" s="796" t="s">
        <v>21</v>
      </c>
    </row>
    <row r="15" spans="1:12" hidden="1" x14ac:dyDescent="0.15">
      <c r="A15" s="16">
        <v>2</v>
      </c>
      <c r="B15" s="787" t="s">
        <v>22</v>
      </c>
      <c r="C15" s="788"/>
      <c r="D15" s="22" t="s">
        <v>176</v>
      </c>
      <c r="E15" s="48"/>
      <c r="F15" s="10"/>
      <c r="G15" s="10"/>
      <c r="H15" s="19"/>
      <c r="I15" s="12" t="s">
        <v>24</v>
      </c>
      <c r="J15" s="11" t="s">
        <v>24</v>
      </c>
      <c r="K15" s="224" t="s">
        <v>24</v>
      </c>
      <c r="L15" s="800"/>
    </row>
    <row r="16" spans="1:12" hidden="1" x14ac:dyDescent="0.15">
      <c r="A16" s="16">
        <v>9</v>
      </c>
      <c r="B16" s="787" t="s">
        <v>36</v>
      </c>
      <c r="C16" s="788"/>
      <c r="D16" s="19" t="s">
        <v>177</v>
      </c>
      <c r="E16" s="23"/>
      <c r="F16" s="24"/>
      <c r="G16" s="24"/>
      <c r="H16" s="226"/>
      <c r="I16" s="12" t="s">
        <v>24</v>
      </c>
      <c r="J16" s="11" t="s">
        <v>24</v>
      </c>
      <c r="K16" s="224" t="s">
        <v>24</v>
      </c>
      <c r="L16" s="796" t="s">
        <v>41</v>
      </c>
    </row>
    <row r="17" spans="1:12" hidden="1" x14ac:dyDescent="0.15">
      <c r="A17" s="16">
        <v>11</v>
      </c>
      <c r="B17" s="787" t="s">
        <v>39</v>
      </c>
      <c r="C17" s="788"/>
      <c r="D17" s="19" t="s">
        <v>178</v>
      </c>
      <c r="E17" s="12"/>
      <c r="F17" s="11"/>
      <c r="G17" s="11"/>
      <c r="H17" s="224"/>
      <c r="I17" s="12" t="s">
        <v>24</v>
      </c>
      <c r="J17" s="11" t="s">
        <v>24</v>
      </c>
      <c r="K17" s="224" t="s">
        <v>24</v>
      </c>
      <c r="L17" s="800"/>
    </row>
    <row r="18" spans="1:12" x14ac:dyDescent="0.15">
      <c r="A18" s="16">
        <v>21</v>
      </c>
      <c r="B18" s="787" t="s">
        <v>203</v>
      </c>
      <c r="C18" s="788"/>
      <c r="D18" s="19" t="s">
        <v>96</v>
      </c>
      <c r="E18" s="542" t="s">
        <v>594</v>
      </c>
      <c r="F18" s="25" t="s">
        <v>752</v>
      </c>
      <c r="G18" s="25" t="s">
        <v>180</v>
      </c>
      <c r="H18" s="227" t="s">
        <v>180</v>
      </c>
      <c r="I18" s="27" t="s">
        <v>180</v>
      </c>
      <c r="J18" s="25" t="s">
        <v>180</v>
      </c>
      <c r="K18" s="227" t="s">
        <v>180</v>
      </c>
      <c r="L18" s="796" t="s">
        <v>38</v>
      </c>
    </row>
    <row r="19" spans="1:12" x14ac:dyDescent="0.15">
      <c r="A19" s="16">
        <v>22</v>
      </c>
      <c r="B19" s="787" t="s">
        <v>204</v>
      </c>
      <c r="C19" s="788"/>
      <c r="D19" s="19" t="s">
        <v>96</v>
      </c>
      <c r="E19" s="57" t="s">
        <v>578</v>
      </c>
      <c r="F19" s="24" t="s">
        <v>740</v>
      </c>
      <c r="G19" s="24" t="s">
        <v>142</v>
      </c>
      <c r="H19" s="226" t="s">
        <v>142</v>
      </c>
      <c r="I19" s="23" t="s">
        <v>142</v>
      </c>
      <c r="J19" s="24" t="s">
        <v>142</v>
      </c>
      <c r="K19" s="226" t="s">
        <v>142</v>
      </c>
      <c r="L19" s="798"/>
    </row>
    <row r="20" spans="1:12" x14ac:dyDescent="0.15">
      <c r="A20" s="16">
        <v>23</v>
      </c>
      <c r="B20" s="787" t="s">
        <v>205</v>
      </c>
      <c r="C20" s="788"/>
      <c r="D20" s="19" t="s">
        <v>96</v>
      </c>
      <c r="E20" s="57">
        <v>2E-3</v>
      </c>
      <c r="F20" s="24">
        <v>8.9999999999999993E-3</v>
      </c>
      <c r="G20" s="24">
        <v>6.0000000000000001E-3</v>
      </c>
      <c r="H20" s="24">
        <v>2E-3</v>
      </c>
      <c r="I20" s="23">
        <v>8.9999999999999993E-3</v>
      </c>
      <c r="J20" s="24">
        <v>2E-3</v>
      </c>
      <c r="K20" s="226">
        <v>5.0000000000000001E-3</v>
      </c>
      <c r="L20" s="798"/>
    </row>
    <row r="21" spans="1:12" x14ac:dyDescent="0.15">
      <c r="A21" s="16">
        <v>24</v>
      </c>
      <c r="B21" s="787" t="s">
        <v>206</v>
      </c>
      <c r="C21" s="788"/>
      <c r="D21" s="19" t="s">
        <v>96</v>
      </c>
      <c r="E21" s="57" t="s">
        <v>595</v>
      </c>
      <c r="F21" s="24">
        <v>6.0000000000000001E-3</v>
      </c>
      <c r="G21" s="24" t="s">
        <v>849</v>
      </c>
      <c r="H21" s="226" t="s">
        <v>668</v>
      </c>
      <c r="I21" s="23">
        <v>6.0000000000000001E-3</v>
      </c>
      <c r="J21" s="24" t="s">
        <v>668</v>
      </c>
      <c r="K21" s="226" t="s">
        <v>668</v>
      </c>
      <c r="L21" s="798"/>
    </row>
    <row r="22" spans="1:12" x14ac:dyDescent="0.15">
      <c r="A22" s="16">
        <v>25</v>
      </c>
      <c r="B22" s="787" t="s">
        <v>207</v>
      </c>
      <c r="C22" s="788"/>
      <c r="D22" s="19" t="s">
        <v>96</v>
      </c>
      <c r="E22" s="573" t="s">
        <v>584</v>
      </c>
      <c r="F22" s="179" t="s">
        <v>744</v>
      </c>
      <c r="G22" s="179" t="s">
        <v>169</v>
      </c>
      <c r="H22" s="228" t="s">
        <v>169</v>
      </c>
      <c r="I22" s="28" t="s">
        <v>169</v>
      </c>
      <c r="J22" s="179" t="s">
        <v>169</v>
      </c>
      <c r="K22" s="228" t="s">
        <v>169</v>
      </c>
      <c r="L22" s="798"/>
    </row>
    <row r="23" spans="1:12" x14ac:dyDescent="0.15">
      <c r="A23" s="16">
        <v>26</v>
      </c>
      <c r="B23" s="787" t="s">
        <v>208</v>
      </c>
      <c r="C23" s="788"/>
      <c r="D23" s="19" t="s">
        <v>96</v>
      </c>
      <c r="E23" s="57" t="s">
        <v>584</v>
      </c>
      <c r="F23" s="24" t="s">
        <v>744</v>
      </c>
      <c r="G23" s="24" t="s">
        <v>169</v>
      </c>
      <c r="H23" s="226" t="s">
        <v>169</v>
      </c>
      <c r="I23" s="23" t="s">
        <v>169</v>
      </c>
      <c r="J23" s="24" t="s">
        <v>169</v>
      </c>
      <c r="K23" s="226" t="s">
        <v>169</v>
      </c>
      <c r="L23" s="798"/>
    </row>
    <row r="24" spans="1:12" x14ac:dyDescent="0.15">
      <c r="A24" s="16">
        <v>27</v>
      </c>
      <c r="B24" s="787" t="s">
        <v>209</v>
      </c>
      <c r="C24" s="788"/>
      <c r="D24" s="19" t="s">
        <v>96</v>
      </c>
      <c r="E24" s="57">
        <v>2E-3</v>
      </c>
      <c r="F24" s="24">
        <v>0.01</v>
      </c>
      <c r="G24" s="24">
        <v>8.0000000000000002E-3</v>
      </c>
      <c r="H24" s="226">
        <v>2E-3</v>
      </c>
      <c r="I24" s="23">
        <v>0.01</v>
      </c>
      <c r="J24" s="24">
        <v>2E-3</v>
      </c>
      <c r="K24" s="226">
        <v>6.0000000000000001E-3</v>
      </c>
      <c r="L24" s="798"/>
    </row>
    <row r="25" spans="1:12" x14ac:dyDescent="0.15">
      <c r="A25" s="16">
        <v>28</v>
      </c>
      <c r="B25" s="787" t="s">
        <v>210</v>
      </c>
      <c r="C25" s="788"/>
      <c r="D25" s="19" t="s">
        <v>96</v>
      </c>
      <c r="E25" s="57" t="s">
        <v>595</v>
      </c>
      <c r="F25" s="24">
        <v>3.0000000000000001E-3</v>
      </c>
      <c r="G25" s="24" t="s">
        <v>849</v>
      </c>
      <c r="H25" s="226" t="s">
        <v>668</v>
      </c>
      <c r="I25" s="23">
        <v>3.0000000000000001E-3</v>
      </c>
      <c r="J25" s="24" t="s">
        <v>668</v>
      </c>
      <c r="K25" s="226" t="s">
        <v>668</v>
      </c>
      <c r="L25" s="798"/>
    </row>
    <row r="26" spans="1:12" x14ac:dyDescent="0.15">
      <c r="A26" s="16">
        <v>29</v>
      </c>
      <c r="B26" s="787" t="s">
        <v>211</v>
      </c>
      <c r="C26" s="788"/>
      <c r="D26" s="19" t="s">
        <v>96</v>
      </c>
      <c r="E26" s="57" t="s">
        <v>584</v>
      </c>
      <c r="F26" s="24">
        <v>1E-3</v>
      </c>
      <c r="G26" s="24">
        <v>2E-3</v>
      </c>
      <c r="H26" s="228" t="s">
        <v>913</v>
      </c>
      <c r="I26" s="23">
        <v>2E-3</v>
      </c>
      <c r="J26" s="24" t="s">
        <v>169</v>
      </c>
      <c r="K26" s="226" t="s">
        <v>169</v>
      </c>
      <c r="L26" s="798"/>
    </row>
    <row r="27" spans="1:12" x14ac:dyDescent="0.15">
      <c r="A27" s="16">
        <v>30</v>
      </c>
      <c r="B27" s="787" t="s">
        <v>212</v>
      </c>
      <c r="C27" s="788"/>
      <c r="D27" s="19" t="s">
        <v>96</v>
      </c>
      <c r="E27" s="57" t="s">
        <v>584</v>
      </c>
      <c r="F27" s="24" t="s">
        <v>744</v>
      </c>
      <c r="G27" s="24" t="s">
        <v>169</v>
      </c>
      <c r="H27" s="226" t="s">
        <v>169</v>
      </c>
      <c r="I27" s="28" t="s">
        <v>169</v>
      </c>
      <c r="J27" s="179" t="s">
        <v>169</v>
      </c>
      <c r="K27" s="228" t="s">
        <v>169</v>
      </c>
      <c r="L27" s="798"/>
    </row>
    <row r="28" spans="1:12" x14ac:dyDescent="0.15">
      <c r="A28" s="16">
        <v>31</v>
      </c>
      <c r="B28" s="787" t="s">
        <v>213</v>
      </c>
      <c r="C28" s="788"/>
      <c r="D28" s="19" t="s">
        <v>96</v>
      </c>
      <c r="E28" s="57" t="s">
        <v>592</v>
      </c>
      <c r="F28" s="24" t="s">
        <v>750</v>
      </c>
      <c r="G28" s="24" t="s">
        <v>194</v>
      </c>
      <c r="H28" s="226" t="s">
        <v>194</v>
      </c>
      <c r="I28" s="23" t="s">
        <v>194</v>
      </c>
      <c r="J28" s="24" t="s">
        <v>194</v>
      </c>
      <c r="K28" s="226" t="s">
        <v>194</v>
      </c>
      <c r="L28" s="800"/>
    </row>
    <row r="29" spans="1:12" x14ac:dyDescent="0.15">
      <c r="A29" s="16">
        <v>33</v>
      </c>
      <c r="B29" s="787" t="s">
        <v>214</v>
      </c>
      <c r="C29" s="788"/>
      <c r="D29" s="19" t="s">
        <v>96</v>
      </c>
      <c r="E29" s="542">
        <v>0.1</v>
      </c>
      <c r="F29" s="25">
        <v>0.12</v>
      </c>
      <c r="G29" s="25">
        <v>0.12</v>
      </c>
      <c r="H29" s="227">
        <v>0.11</v>
      </c>
      <c r="I29" s="27">
        <v>0.12</v>
      </c>
      <c r="J29" s="25">
        <v>0.1</v>
      </c>
      <c r="K29" s="227">
        <v>0.11</v>
      </c>
      <c r="L29" s="796" t="s">
        <v>27</v>
      </c>
    </row>
    <row r="30" spans="1:12" x14ac:dyDescent="0.15">
      <c r="A30" s="16">
        <v>34</v>
      </c>
      <c r="B30" s="787" t="s">
        <v>215</v>
      </c>
      <c r="C30" s="788"/>
      <c r="D30" s="19" t="s">
        <v>96</v>
      </c>
      <c r="E30" s="542" t="s">
        <v>579</v>
      </c>
      <c r="F30" s="25" t="s">
        <v>741</v>
      </c>
      <c r="G30" s="25" t="s">
        <v>603</v>
      </c>
      <c r="H30" s="227" t="s">
        <v>603</v>
      </c>
      <c r="I30" s="27" t="s">
        <v>603</v>
      </c>
      <c r="J30" s="25" t="s">
        <v>603</v>
      </c>
      <c r="K30" s="227" t="s">
        <v>603</v>
      </c>
      <c r="L30" s="798"/>
    </row>
    <row r="31" spans="1:12" x14ac:dyDescent="0.15">
      <c r="A31" s="16">
        <v>37</v>
      </c>
      <c r="B31" s="787" t="s">
        <v>216</v>
      </c>
      <c r="C31" s="788"/>
      <c r="D31" s="19" t="s">
        <v>96</v>
      </c>
      <c r="E31" s="57" t="s">
        <v>584</v>
      </c>
      <c r="F31" s="24">
        <v>1E-3</v>
      </c>
      <c r="G31" s="24">
        <v>0.04</v>
      </c>
      <c r="H31" s="226">
        <v>3.1E-2</v>
      </c>
      <c r="I31" s="23">
        <v>0.04</v>
      </c>
      <c r="J31" s="24" t="s">
        <v>169</v>
      </c>
      <c r="K31" s="226">
        <v>1.7999999999999999E-2</v>
      </c>
      <c r="L31" s="800"/>
    </row>
    <row r="32" spans="1:12" hidden="1" x14ac:dyDescent="0.15">
      <c r="A32" s="16">
        <v>38</v>
      </c>
      <c r="B32" s="787" t="s">
        <v>217</v>
      </c>
      <c r="C32" s="788"/>
      <c r="D32" s="19" t="s">
        <v>197</v>
      </c>
      <c r="E32" s="572"/>
      <c r="F32" s="11"/>
      <c r="G32" s="20"/>
      <c r="H32" s="225"/>
      <c r="I32" s="12" t="s">
        <v>24</v>
      </c>
      <c r="J32" s="11" t="s">
        <v>24</v>
      </c>
      <c r="K32" s="224" t="s">
        <v>24</v>
      </c>
      <c r="L32" s="347" t="s">
        <v>41</v>
      </c>
    </row>
    <row r="33" spans="1:12" x14ac:dyDescent="0.15">
      <c r="A33" s="60">
        <v>46</v>
      </c>
      <c r="B33" s="787" t="s">
        <v>218</v>
      </c>
      <c r="C33" s="788"/>
      <c r="D33" s="19" t="s">
        <v>96</v>
      </c>
      <c r="E33" s="572" t="s">
        <v>596</v>
      </c>
      <c r="F33" s="11">
        <v>0.4</v>
      </c>
      <c r="G33" s="11">
        <v>0.4</v>
      </c>
      <c r="H33" s="224" t="s">
        <v>915</v>
      </c>
      <c r="I33" s="12">
        <v>0.4</v>
      </c>
      <c r="J33" s="11" t="s">
        <v>606</v>
      </c>
      <c r="K33" s="224" t="s">
        <v>606</v>
      </c>
      <c r="L33" s="796" t="s">
        <v>417</v>
      </c>
    </row>
    <row r="34" spans="1:12" hidden="1" x14ac:dyDescent="0.15">
      <c r="A34" s="16">
        <v>47</v>
      </c>
      <c r="B34" s="787" t="s">
        <v>219</v>
      </c>
      <c r="C34" s="788"/>
      <c r="D34" s="19" t="s">
        <v>199</v>
      </c>
      <c r="E34" s="572"/>
      <c r="F34" s="11"/>
      <c r="G34" s="20"/>
      <c r="H34" s="225"/>
      <c r="I34" s="21" t="s">
        <v>24</v>
      </c>
      <c r="J34" s="20" t="s">
        <v>24</v>
      </c>
      <c r="K34" s="225" t="s">
        <v>24</v>
      </c>
      <c r="L34" s="798"/>
    </row>
    <row r="35" spans="1:12" hidden="1" x14ac:dyDescent="0.15">
      <c r="A35" s="16">
        <v>48</v>
      </c>
      <c r="B35" s="787" t="s">
        <v>220</v>
      </c>
      <c r="C35" s="788"/>
      <c r="D35" s="19" t="s">
        <v>200</v>
      </c>
      <c r="E35" s="66"/>
      <c r="F35" s="20"/>
      <c r="G35" s="20"/>
      <c r="H35" s="225"/>
      <c r="I35" s="21" t="s">
        <v>24</v>
      </c>
      <c r="J35" s="20" t="s">
        <v>24</v>
      </c>
      <c r="K35" s="225" t="s">
        <v>24</v>
      </c>
      <c r="L35" s="798"/>
    </row>
    <row r="36" spans="1:12" hidden="1" x14ac:dyDescent="0.15">
      <c r="A36" s="16">
        <v>49</v>
      </c>
      <c r="B36" s="787" t="s">
        <v>221</v>
      </c>
      <c r="C36" s="788"/>
      <c r="D36" s="19" t="s">
        <v>200</v>
      </c>
      <c r="E36" s="66"/>
      <c r="F36" s="20"/>
      <c r="G36" s="20"/>
      <c r="H36" s="225"/>
      <c r="I36" s="21" t="s">
        <v>24</v>
      </c>
      <c r="J36" s="20" t="s">
        <v>24</v>
      </c>
      <c r="K36" s="225" t="s">
        <v>24</v>
      </c>
      <c r="L36" s="798"/>
    </row>
    <row r="37" spans="1:12" x14ac:dyDescent="0.15">
      <c r="A37" s="16">
        <v>50</v>
      </c>
      <c r="B37" s="787" t="s">
        <v>222</v>
      </c>
      <c r="C37" s="788"/>
      <c r="D37" s="19" t="s">
        <v>91</v>
      </c>
      <c r="E37" s="572" t="s">
        <v>576</v>
      </c>
      <c r="F37" s="11" t="s">
        <v>753</v>
      </c>
      <c r="G37" s="11" t="s">
        <v>564</v>
      </c>
      <c r="H37" s="224" t="s">
        <v>564</v>
      </c>
      <c r="I37" s="12" t="s">
        <v>564</v>
      </c>
      <c r="J37" s="11" t="s">
        <v>564</v>
      </c>
      <c r="K37" s="224" t="s">
        <v>564</v>
      </c>
      <c r="L37" s="798"/>
    </row>
    <row r="38" spans="1:12" ht="14.25" thickBot="1" x14ac:dyDescent="0.2">
      <c r="A38" s="61">
        <v>51</v>
      </c>
      <c r="B38" s="801" t="s">
        <v>223</v>
      </c>
      <c r="C38" s="802"/>
      <c r="D38" s="29" t="s">
        <v>91</v>
      </c>
      <c r="E38" s="574" t="s">
        <v>597</v>
      </c>
      <c r="F38" s="168">
        <v>0.1</v>
      </c>
      <c r="G38" s="30">
        <v>0.2</v>
      </c>
      <c r="H38" s="264" t="s">
        <v>916</v>
      </c>
      <c r="I38" s="31">
        <v>0.2</v>
      </c>
      <c r="J38" s="168" t="s">
        <v>561</v>
      </c>
      <c r="K38" s="229" t="s">
        <v>561</v>
      </c>
      <c r="L38" s="799"/>
    </row>
    <row r="39" spans="1:12" ht="14.25" thickBot="1" x14ac:dyDescent="0.2">
      <c r="A39" s="841" t="s">
        <v>106</v>
      </c>
      <c r="B39" s="842"/>
      <c r="C39" s="842"/>
      <c r="D39" s="843"/>
      <c r="E39" s="382">
        <v>2</v>
      </c>
      <c r="F39" s="383">
        <v>2</v>
      </c>
      <c r="G39" s="383">
        <v>2</v>
      </c>
      <c r="H39" s="384">
        <v>2</v>
      </c>
      <c r="I39" s="332"/>
      <c r="J39" s="281"/>
      <c r="K39" s="281"/>
    </row>
    <row r="40" spans="1:12" x14ac:dyDescent="0.15">
      <c r="A40" s="46"/>
      <c r="B40" s="45" t="s">
        <v>107</v>
      </c>
      <c r="C40" s="64"/>
      <c r="D40" s="64"/>
      <c r="E40" s="64"/>
      <c r="F40" s="64"/>
      <c r="G40" s="64"/>
      <c r="H40" s="64"/>
      <c r="I40" s="2"/>
      <c r="J40" s="46"/>
      <c r="K40" s="2"/>
      <c r="L40" s="46"/>
    </row>
    <row r="41" spans="1:12" x14ac:dyDescent="0.15">
      <c r="B41" s="64"/>
      <c r="C41" s="64"/>
      <c r="D41" s="64"/>
      <c r="E41" s="64"/>
      <c r="F41" s="64"/>
      <c r="G41" s="64"/>
      <c r="H41" s="64"/>
    </row>
  </sheetData>
  <mergeCells count="47">
    <mergeCell ref="L14:L15"/>
    <mergeCell ref="B15:C15"/>
    <mergeCell ref="F3:H3"/>
    <mergeCell ref="F4:H4"/>
    <mergeCell ref="A4:B4"/>
    <mergeCell ref="A6:B12"/>
    <mergeCell ref="C6:D6"/>
    <mergeCell ref="K6:K9"/>
    <mergeCell ref="L6:L12"/>
    <mergeCell ref="C7:D7"/>
    <mergeCell ref="C8:D8"/>
    <mergeCell ref="C9:D9"/>
    <mergeCell ref="C10:D10"/>
    <mergeCell ref="C11:D11"/>
    <mergeCell ref="C12:D12"/>
    <mergeCell ref="I6:I9"/>
    <mergeCell ref="J6:J9"/>
    <mergeCell ref="B25:C25"/>
    <mergeCell ref="B26:C26"/>
    <mergeCell ref="A13:C13"/>
    <mergeCell ref="B14:C14"/>
    <mergeCell ref="B18:C18"/>
    <mergeCell ref="B27:C27"/>
    <mergeCell ref="B28:C28"/>
    <mergeCell ref="L16:L17"/>
    <mergeCell ref="B20:C20"/>
    <mergeCell ref="B21:C21"/>
    <mergeCell ref="B22:C22"/>
    <mergeCell ref="B23:C23"/>
    <mergeCell ref="B24:C24"/>
    <mergeCell ref="B16:C16"/>
    <mergeCell ref="B29:C29"/>
    <mergeCell ref="B17:C17"/>
    <mergeCell ref="B38:C38"/>
    <mergeCell ref="A39:D39"/>
    <mergeCell ref="L29:L31"/>
    <mergeCell ref="B30:C30"/>
    <mergeCell ref="B31:C31"/>
    <mergeCell ref="B32:C32"/>
    <mergeCell ref="B33:C33"/>
    <mergeCell ref="B34:C34"/>
    <mergeCell ref="B35:C35"/>
    <mergeCell ref="L33:L38"/>
    <mergeCell ref="B36:C36"/>
    <mergeCell ref="B37:C37"/>
    <mergeCell ref="L18:L28"/>
    <mergeCell ref="B19:C19"/>
  </mergeCells>
  <phoneticPr fontId="2"/>
  <pageMargins left="0.78740157480314965" right="0.78740157480314965" top="0.78740157480314965" bottom="0.39370078740157483" header="0" footer="0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L41"/>
  <sheetViews>
    <sheetView zoomScale="90" zoomScaleNormal="90" workbookViewId="0">
      <pane xSplit="4" ySplit="12" topLeftCell="E18" activePane="bottomRight" state="frozen"/>
      <selection activeCell="E18" sqref="E18:H39"/>
      <selection pane="topRight" activeCell="E18" sqref="E18:H39"/>
      <selection pane="bottomLeft" activeCell="E18" sqref="E18:H39"/>
      <selection pane="bottomRight" activeCell="N1" sqref="N1:S1048576"/>
    </sheetView>
  </sheetViews>
  <sheetFormatPr defaultRowHeight="13.5" x14ac:dyDescent="0.15"/>
  <cols>
    <col min="1" max="1" width="3.125" style="1" customWidth="1"/>
    <col min="2" max="2" width="8.875" style="1" customWidth="1"/>
    <col min="3" max="3" width="15.5" style="1" customWidth="1"/>
    <col min="4" max="4" width="12.125" style="1" customWidth="1"/>
    <col min="5" max="11" width="9" style="1" customWidth="1"/>
    <col min="12" max="12" width="13.5" style="2" customWidth="1"/>
  </cols>
  <sheetData>
    <row r="1" spans="1:12" ht="14.25" x14ac:dyDescent="0.15">
      <c r="B1" s="85" t="str">
        <f>'1 羽黒川'!$B$1</f>
        <v>　　　　　　　　　　　　定　期　水　質　検　査　結　果（令和５年度）</v>
      </c>
      <c r="C1" s="85"/>
      <c r="D1" s="85"/>
      <c r="E1" s="85"/>
      <c r="F1" s="85"/>
      <c r="G1" s="85"/>
      <c r="H1" s="85"/>
      <c r="I1" s="85"/>
      <c r="J1" s="85"/>
    </row>
    <row r="2" spans="1:12" ht="14.25" thickBot="1" x14ac:dyDescent="0.2">
      <c r="B2" s="3" t="s">
        <v>0</v>
      </c>
    </row>
    <row r="3" spans="1:12" ht="14.25" thickBot="1" x14ac:dyDescent="0.2">
      <c r="A3" s="2"/>
      <c r="B3" s="4"/>
      <c r="C3" s="47"/>
      <c r="D3" s="2"/>
      <c r="E3" s="433" t="s">
        <v>1</v>
      </c>
      <c r="F3" s="849" t="s">
        <v>546</v>
      </c>
      <c r="G3" s="850"/>
      <c r="H3" s="851"/>
      <c r="I3" s="84"/>
      <c r="J3" s="2"/>
      <c r="K3" s="2"/>
    </row>
    <row r="4" spans="1:12" ht="15" thickBot="1" x14ac:dyDescent="0.2">
      <c r="A4" s="815" t="s">
        <v>3</v>
      </c>
      <c r="B4" s="813"/>
      <c r="C4" s="394" t="s">
        <v>172</v>
      </c>
      <c r="D4" s="2"/>
      <c r="E4" s="7">
        <v>20</v>
      </c>
      <c r="F4" s="816" t="s">
        <v>544</v>
      </c>
      <c r="G4" s="817"/>
      <c r="H4" s="818"/>
      <c r="I4" s="85"/>
      <c r="J4" s="2"/>
      <c r="K4" s="2"/>
    </row>
    <row r="5" spans="1:12" ht="14.2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x14ac:dyDescent="0.15">
      <c r="A6" s="819" t="s">
        <v>161</v>
      </c>
      <c r="B6" s="820"/>
      <c r="C6" s="823" t="s">
        <v>7</v>
      </c>
      <c r="D6" s="824"/>
      <c r="E6" s="52">
        <v>45028</v>
      </c>
      <c r="F6" s="8">
        <v>45112</v>
      </c>
      <c r="G6" s="8">
        <v>45203</v>
      </c>
      <c r="H6" s="210">
        <v>45301</v>
      </c>
      <c r="I6" s="973" t="s">
        <v>231</v>
      </c>
      <c r="J6" s="975" t="s">
        <v>232</v>
      </c>
      <c r="K6" s="967" t="s">
        <v>233</v>
      </c>
      <c r="L6" s="811" t="s">
        <v>11</v>
      </c>
    </row>
    <row r="7" spans="1:12" x14ac:dyDescent="0.15">
      <c r="A7" s="821"/>
      <c r="B7" s="822"/>
      <c r="C7" s="828" t="s">
        <v>12</v>
      </c>
      <c r="D7" s="829"/>
      <c r="E7" s="53">
        <v>0.46180555555555558</v>
      </c>
      <c r="F7" s="9">
        <v>0.39930555555555558</v>
      </c>
      <c r="G7" s="9">
        <v>0.44513888888888892</v>
      </c>
      <c r="H7" s="212">
        <v>0.47569444444444442</v>
      </c>
      <c r="I7" s="974"/>
      <c r="J7" s="976"/>
      <c r="K7" s="968"/>
      <c r="L7" s="812"/>
    </row>
    <row r="8" spans="1:12" x14ac:dyDescent="0.15">
      <c r="A8" s="821"/>
      <c r="B8" s="822"/>
      <c r="C8" s="828" t="s">
        <v>13</v>
      </c>
      <c r="D8" s="829"/>
      <c r="E8" s="53" t="s">
        <v>581</v>
      </c>
      <c r="F8" s="10" t="s">
        <v>730</v>
      </c>
      <c r="G8" s="9" t="s">
        <v>847</v>
      </c>
      <c r="H8" s="212" t="s">
        <v>903</v>
      </c>
      <c r="I8" s="974"/>
      <c r="J8" s="976"/>
      <c r="K8" s="968"/>
      <c r="L8" s="812"/>
    </row>
    <row r="9" spans="1:12" x14ac:dyDescent="0.15">
      <c r="A9" s="821"/>
      <c r="B9" s="822"/>
      <c r="C9" s="828" t="s">
        <v>14</v>
      </c>
      <c r="D9" s="829"/>
      <c r="E9" s="48" t="s">
        <v>598</v>
      </c>
      <c r="F9" s="10" t="s">
        <v>731</v>
      </c>
      <c r="G9" s="9" t="s">
        <v>848</v>
      </c>
      <c r="H9" s="213" t="s">
        <v>912</v>
      </c>
      <c r="I9" s="974"/>
      <c r="J9" s="976"/>
      <c r="K9" s="968"/>
      <c r="L9" s="812"/>
    </row>
    <row r="10" spans="1:12" x14ac:dyDescent="0.15">
      <c r="A10" s="821"/>
      <c r="B10" s="822"/>
      <c r="C10" s="828" t="s">
        <v>15</v>
      </c>
      <c r="D10" s="829"/>
      <c r="E10" s="12">
        <v>10</v>
      </c>
      <c r="F10" s="11">
        <v>28.5</v>
      </c>
      <c r="G10" s="11">
        <v>18</v>
      </c>
      <c r="H10" s="214">
        <v>1.5</v>
      </c>
      <c r="I10" s="12">
        <f>MAXA(E10:H10)</f>
        <v>28.5</v>
      </c>
      <c r="J10" s="11">
        <f>MINA(E10:H10)</f>
        <v>1.5</v>
      </c>
      <c r="K10" s="224">
        <f>AVERAGEA(E10:H10)</f>
        <v>14.5</v>
      </c>
      <c r="L10" s="812"/>
    </row>
    <row r="11" spans="1:12" x14ac:dyDescent="0.15">
      <c r="A11" s="821"/>
      <c r="B11" s="822"/>
      <c r="C11" s="828" t="s">
        <v>16</v>
      </c>
      <c r="D11" s="829"/>
      <c r="E11" s="12">
        <v>7.2</v>
      </c>
      <c r="F11" s="11">
        <v>17.5</v>
      </c>
      <c r="G11" s="11">
        <v>18.100000000000001</v>
      </c>
      <c r="H11" s="214">
        <v>4.9000000000000004</v>
      </c>
      <c r="I11" s="12">
        <f>MAXA(E11:H11)</f>
        <v>18.100000000000001</v>
      </c>
      <c r="J11" s="11">
        <f>MINA(E11:H11)</f>
        <v>4.9000000000000004</v>
      </c>
      <c r="K11" s="224">
        <f>AVERAGEA(E11:H11)</f>
        <v>11.924999999999999</v>
      </c>
      <c r="L11" s="812"/>
    </row>
    <row r="12" spans="1:12" ht="14.25" thickBot="1" x14ac:dyDescent="0.2">
      <c r="A12" s="991"/>
      <c r="B12" s="992"/>
      <c r="C12" s="969" t="s">
        <v>173</v>
      </c>
      <c r="D12" s="970"/>
      <c r="E12" s="55">
        <v>0.76</v>
      </c>
      <c r="F12" s="81">
        <v>0.69</v>
      </c>
      <c r="G12" s="81">
        <v>0.83</v>
      </c>
      <c r="H12" s="215">
        <v>0.68</v>
      </c>
      <c r="I12" s="27">
        <f>MAXA(E12:H12)</f>
        <v>0.83</v>
      </c>
      <c r="J12" s="25">
        <f>MINA(E12:H12)</f>
        <v>0.68</v>
      </c>
      <c r="K12" s="227">
        <f>AVERAGEA(E12:H12)</f>
        <v>0.74</v>
      </c>
      <c r="L12" s="832"/>
    </row>
    <row r="13" spans="1:12" x14ac:dyDescent="0.15">
      <c r="A13" s="792" t="s">
        <v>17</v>
      </c>
      <c r="B13" s="793"/>
      <c r="C13" s="793"/>
      <c r="D13" s="14" t="s">
        <v>18</v>
      </c>
      <c r="E13" s="344"/>
      <c r="F13" s="360" t="s">
        <v>415</v>
      </c>
      <c r="G13" s="369" t="s">
        <v>422</v>
      </c>
      <c r="H13" s="346"/>
      <c r="I13" s="316"/>
      <c r="J13" s="252"/>
      <c r="K13" s="253"/>
      <c r="L13" s="15"/>
    </row>
    <row r="14" spans="1:12" hidden="1" x14ac:dyDescent="0.15">
      <c r="A14" s="16">
        <v>1</v>
      </c>
      <c r="B14" s="787" t="s">
        <v>19</v>
      </c>
      <c r="C14" s="788"/>
      <c r="D14" s="19" t="s">
        <v>175</v>
      </c>
      <c r="E14" s="21"/>
      <c r="F14" s="20"/>
      <c r="G14" s="20"/>
      <c r="H14" s="225"/>
      <c r="I14" s="12" t="s">
        <v>24</v>
      </c>
      <c r="J14" s="11" t="s">
        <v>24</v>
      </c>
      <c r="K14" s="224" t="s">
        <v>24</v>
      </c>
      <c r="L14" s="796" t="s">
        <v>21</v>
      </c>
    </row>
    <row r="15" spans="1:12" hidden="1" x14ac:dyDescent="0.15">
      <c r="A15" s="16">
        <v>2</v>
      </c>
      <c r="B15" s="787" t="s">
        <v>22</v>
      </c>
      <c r="C15" s="788"/>
      <c r="D15" s="22" t="s">
        <v>176</v>
      </c>
      <c r="E15" s="48"/>
      <c r="F15" s="20"/>
      <c r="G15" s="20"/>
      <c r="H15" s="19"/>
      <c r="I15" s="12" t="s">
        <v>24</v>
      </c>
      <c r="J15" s="11" t="s">
        <v>24</v>
      </c>
      <c r="K15" s="224" t="s">
        <v>24</v>
      </c>
      <c r="L15" s="798"/>
    </row>
    <row r="16" spans="1:12" hidden="1" x14ac:dyDescent="0.15">
      <c r="A16" s="16">
        <v>9</v>
      </c>
      <c r="B16" s="787" t="s">
        <v>36</v>
      </c>
      <c r="C16" s="788"/>
      <c r="D16" s="19" t="s">
        <v>177</v>
      </c>
      <c r="E16" s="23"/>
      <c r="F16" s="20"/>
      <c r="G16" s="20"/>
      <c r="H16" s="226"/>
      <c r="I16" s="12" t="s">
        <v>24</v>
      </c>
      <c r="J16" s="11" t="s">
        <v>24</v>
      </c>
      <c r="K16" s="224" t="s">
        <v>24</v>
      </c>
      <c r="L16" s="796" t="s">
        <v>41</v>
      </c>
    </row>
    <row r="17" spans="1:12" hidden="1" x14ac:dyDescent="0.15">
      <c r="A17" s="16">
        <v>11</v>
      </c>
      <c r="B17" s="787" t="s">
        <v>39</v>
      </c>
      <c r="C17" s="788"/>
      <c r="D17" s="19" t="s">
        <v>178</v>
      </c>
      <c r="E17" s="12"/>
      <c r="F17" s="20"/>
      <c r="G17" s="20"/>
      <c r="H17" s="224"/>
      <c r="I17" s="12" t="s">
        <v>24</v>
      </c>
      <c r="J17" s="11" t="s">
        <v>24</v>
      </c>
      <c r="K17" s="224" t="s">
        <v>24</v>
      </c>
      <c r="L17" s="800"/>
    </row>
    <row r="18" spans="1:12" x14ac:dyDescent="0.15">
      <c r="A18" s="16">
        <v>21</v>
      </c>
      <c r="B18" s="787" t="s">
        <v>53</v>
      </c>
      <c r="C18" s="788"/>
      <c r="D18" s="19" t="s">
        <v>96</v>
      </c>
      <c r="E18" s="542" t="s">
        <v>594</v>
      </c>
      <c r="F18" s="25" t="s">
        <v>752</v>
      </c>
      <c r="G18" s="25" t="s">
        <v>180</v>
      </c>
      <c r="H18" s="227" t="s">
        <v>180</v>
      </c>
      <c r="I18" s="27" t="s">
        <v>180</v>
      </c>
      <c r="J18" s="25" t="s">
        <v>180</v>
      </c>
      <c r="K18" s="227" t="s">
        <v>180</v>
      </c>
      <c r="L18" s="796" t="s">
        <v>38</v>
      </c>
    </row>
    <row r="19" spans="1:12" x14ac:dyDescent="0.15">
      <c r="A19" s="16">
        <v>22</v>
      </c>
      <c r="B19" s="787" t="s">
        <v>56</v>
      </c>
      <c r="C19" s="788"/>
      <c r="D19" s="19" t="s">
        <v>96</v>
      </c>
      <c r="E19" s="57" t="s">
        <v>578</v>
      </c>
      <c r="F19" s="24" t="s">
        <v>740</v>
      </c>
      <c r="G19" s="20" t="s">
        <v>142</v>
      </c>
      <c r="H19" s="226" t="s">
        <v>142</v>
      </c>
      <c r="I19" s="23" t="s">
        <v>142</v>
      </c>
      <c r="J19" s="24" t="s">
        <v>142</v>
      </c>
      <c r="K19" s="227" t="s">
        <v>142</v>
      </c>
      <c r="L19" s="798"/>
    </row>
    <row r="20" spans="1:12" x14ac:dyDescent="0.15">
      <c r="A20" s="16">
        <v>23</v>
      </c>
      <c r="B20" s="787" t="s">
        <v>235</v>
      </c>
      <c r="C20" s="788"/>
      <c r="D20" s="19" t="s">
        <v>96</v>
      </c>
      <c r="E20" s="57">
        <v>3.0000000000000001E-3</v>
      </c>
      <c r="F20" s="24">
        <v>1.0999999999999999E-2</v>
      </c>
      <c r="G20" s="24">
        <v>8.9999999999999993E-3</v>
      </c>
      <c r="H20" s="24">
        <v>3.0000000000000001E-3</v>
      </c>
      <c r="I20" s="23">
        <v>1.0999999999999999E-2</v>
      </c>
      <c r="J20" s="24">
        <v>3.0000000000000001E-3</v>
      </c>
      <c r="K20" s="226">
        <v>7.0000000000000001E-3</v>
      </c>
      <c r="L20" s="798"/>
    </row>
    <row r="21" spans="1:12" x14ac:dyDescent="0.15">
      <c r="A21" s="16">
        <v>24</v>
      </c>
      <c r="B21" s="787" t="s">
        <v>60</v>
      </c>
      <c r="C21" s="788"/>
      <c r="D21" s="19" t="s">
        <v>96</v>
      </c>
      <c r="E21" s="57" t="s">
        <v>595</v>
      </c>
      <c r="F21" s="24">
        <v>8.0000000000000002E-3</v>
      </c>
      <c r="G21" s="24">
        <v>7.0000000000000001E-3</v>
      </c>
      <c r="H21" s="226" t="s">
        <v>917</v>
      </c>
      <c r="I21" s="23">
        <v>8.0000000000000002E-3</v>
      </c>
      <c r="J21" s="24" t="s">
        <v>668</v>
      </c>
      <c r="K21" s="226">
        <v>4.0000000000000001E-3</v>
      </c>
      <c r="L21" s="798"/>
    </row>
    <row r="22" spans="1:12" x14ac:dyDescent="0.15">
      <c r="A22" s="16">
        <v>25</v>
      </c>
      <c r="B22" s="787" t="s">
        <v>236</v>
      </c>
      <c r="C22" s="788"/>
      <c r="D22" s="19" t="s">
        <v>96</v>
      </c>
      <c r="E22" s="573" t="s">
        <v>584</v>
      </c>
      <c r="F22" s="179" t="s">
        <v>744</v>
      </c>
      <c r="G22" s="179" t="s">
        <v>169</v>
      </c>
      <c r="H22" s="228" t="s">
        <v>169</v>
      </c>
      <c r="I22" s="28" t="s">
        <v>169</v>
      </c>
      <c r="J22" s="179" t="s">
        <v>169</v>
      </c>
      <c r="K22" s="227" t="s">
        <v>169</v>
      </c>
      <c r="L22" s="798"/>
    </row>
    <row r="23" spans="1:12" x14ac:dyDescent="0.15">
      <c r="A23" s="16">
        <v>26</v>
      </c>
      <c r="B23" s="787" t="s">
        <v>62</v>
      </c>
      <c r="C23" s="788"/>
      <c r="D23" s="19" t="s">
        <v>96</v>
      </c>
      <c r="E23" s="57" t="s">
        <v>584</v>
      </c>
      <c r="F23" s="24" t="s">
        <v>744</v>
      </c>
      <c r="G23" s="20" t="s">
        <v>169</v>
      </c>
      <c r="H23" s="226" t="s">
        <v>169</v>
      </c>
      <c r="I23" s="23" t="s">
        <v>169</v>
      </c>
      <c r="J23" s="24" t="s">
        <v>169</v>
      </c>
      <c r="K23" s="227" t="s">
        <v>169</v>
      </c>
      <c r="L23" s="798"/>
    </row>
    <row r="24" spans="1:12" x14ac:dyDescent="0.15">
      <c r="A24" s="16">
        <v>27</v>
      </c>
      <c r="B24" s="787" t="s">
        <v>63</v>
      </c>
      <c r="C24" s="788"/>
      <c r="D24" s="19" t="s">
        <v>96</v>
      </c>
      <c r="E24" s="57">
        <v>3.0000000000000001E-3</v>
      </c>
      <c r="F24" s="24">
        <v>1.2E-2</v>
      </c>
      <c r="G24" s="24">
        <v>1.0999999999999999E-2</v>
      </c>
      <c r="H24" s="226">
        <v>4.0000000000000001E-3</v>
      </c>
      <c r="I24" s="23">
        <v>1.2E-2</v>
      </c>
      <c r="J24" s="24">
        <v>3.0000000000000001E-3</v>
      </c>
      <c r="K24" s="226">
        <v>8.0000000000000002E-3</v>
      </c>
      <c r="L24" s="798"/>
    </row>
    <row r="25" spans="1:12" x14ac:dyDescent="0.15">
      <c r="A25" s="16">
        <v>28</v>
      </c>
      <c r="B25" s="787" t="s">
        <v>64</v>
      </c>
      <c r="C25" s="788"/>
      <c r="D25" s="19" t="s">
        <v>96</v>
      </c>
      <c r="E25" s="57" t="s">
        <v>595</v>
      </c>
      <c r="F25" s="24">
        <v>4.0000000000000001E-3</v>
      </c>
      <c r="G25" s="24">
        <v>4.0000000000000001E-3</v>
      </c>
      <c r="H25" s="226" t="s">
        <v>917</v>
      </c>
      <c r="I25" s="23">
        <v>4.0000000000000001E-3</v>
      </c>
      <c r="J25" s="24" t="s">
        <v>668</v>
      </c>
      <c r="K25" s="227" t="s">
        <v>668</v>
      </c>
      <c r="L25" s="798"/>
    </row>
    <row r="26" spans="1:12" x14ac:dyDescent="0.15">
      <c r="A26" s="16">
        <v>29</v>
      </c>
      <c r="B26" s="787" t="s">
        <v>237</v>
      </c>
      <c r="C26" s="788"/>
      <c r="D26" s="19" t="s">
        <v>96</v>
      </c>
      <c r="E26" s="57" t="s">
        <v>584</v>
      </c>
      <c r="F26" s="24">
        <v>1E-3</v>
      </c>
      <c r="G26" s="24">
        <v>3.0000000000000001E-3</v>
      </c>
      <c r="H26" s="226">
        <v>1E-3</v>
      </c>
      <c r="I26" s="23">
        <v>3.0000000000000001E-3</v>
      </c>
      <c r="J26" s="24" t="s">
        <v>169</v>
      </c>
      <c r="K26" s="226">
        <v>1E-3</v>
      </c>
      <c r="L26" s="798"/>
    </row>
    <row r="27" spans="1:12" x14ac:dyDescent="0.15">
      <c r="A27" s="16">
        <v>30</v>
      </c>
      <c r="B27" s="787" t="s">
        <v>238</v>
      </c>
      <c r="C27" s="788"/>
      <c r="D27" s="19" t="s">
        <v>96</v>
      </c>
      <c r="E27" s="573" t="s">
        <v>584</v>
      </c>
      <c r="F27" s="179" t="s">
        <v>744</v>
      </c>
      <c r="G27" s="179" t="s">
        <v>169</v>
      </c>
      <c r="H27" s="228" t="s">
        <v>169</v>
      </c>
      <c r="I27" s="28" t="s">
        <v>169</v>
      </c>
      <c r="J27" s="179" t="s">
        <v>169</v>
      </c>
      <c r="K27" s="227" t="s">
        <v>169</v>
      </c>
      <c r="L27" s="798"/>
    </row>
    <row r="28" spans="1:12" x14ac:dyDescent="0.15">
      <c r="A28" s="16">
        <v>31</v>
      </c>
      <c r="B28" s="787" t="s">
        <v>239</v>
      </c>
      <c r="C28" s="788"/>
      <c r="D28" s="19" t="s">
        <v>96</v>
      </c>
      <c r="E28" s="57" t="s">
        <v>592</v>
      </c>
      <c r="F28" s="24" t="s">
        <v>750</v>
      </c>
      <c r="G28" s="20" t="s">
        <v>194</v>
      </c>
      <c r="H28" s="226" t="s">
        <v>194</v>
      </c>
      <c r="I28" s="23" t="s">
        <v>194</v>
      </c>
      <c r="J28" s="24" t="s">
        <v>194</v>
      </c>
      <c r="K28" s="227" t="s">
        <v>194</v>
      </c>
      <c r="L28" s="800"/>
    </row>
    <row r="29" spans="1:12" x14ac:dyDescent="0.15">
      <c r="A29" s="16">
        <v>33</v>
      </c>
      <c r="B29" s="787" t="s">
        <v>69</v>
      </c>
      <c r="C29" s="788"/>
      <c r="D29" s="19" t="s">
        <v>96</v>
      </c>
      <c r="E29" s="542" t="s">
        <v>579</v>
      </c>
      <c r="F29" s="25">
        <v>0.02</v>
      </c>
      <c r="G29" s="25">
        <v>0.02</v>
      </c>
      <c r="H29" s="227" t="s">
        <v>911</v>
      </c>
      <c r="I29" s="27">
        <v>0.02</v>
      </c>
      <c r="J29" s="25" t="s">
        <v>603</v>
      </c>
      <c r="K29" s="227">
        <v>0.01</v>
      </c>
      <c r="L29" s="796" t="s">
        <v>27</v>
      </c>
    </row>
    <row r="30" spans="1:12" x14ac:dyDescent="0.15">
      <c r="A30" s="16">
        <v>34</v>
      </c>
      <c r="B30" s="787" t="s">
        <v>70</v>
      </c>
      <c r="C30" s="788"/>
      <c r="D30" s="19" t="s">
        <v>96</v>
      </c>
      <c r="E30" s="542" t="s">
        <v>579</v>
      </c>
      <c r="F30" s="25" t="s">
        <v>741</v>
      </c>
      <c r="G30" s="20" t="s">
        <v>603</v>
      </c>
      <c r="H30" s="227" t="s">
        <v>603</v>
      </c>
      <c r="I30" s="27" t="s">
        <v>603</v>
      </c>
      <c r="J30" s="25" t="s">
        <v>603</v>
      </c>
      <c r="K30" s="227" t="s">
        <v>603</v>
      </c>
      <c r="L30" s="993"/>
    </row>
    <row r="31" spans="1:12" x14ac:dyDescent="0.15">
      <c r="A31" s="16">
        <v>37</v>
      </c>
      <c r="B31" s="787" t="s">
        <v>75</v>
      </c>
      <c r="C31" s="788"/>
      <c r="D31" s="19" t="s">
        <v>96</v>
      </c>
      <c r="E31" s="57" t="s">
        <v>584</v>
      </c>
      <c r="F31" s="24" t="s">
        <v>744</v>
      </c>
      <c r="G31" s="20" t="s">
        <v>169</v>
      </c>
      <c r="H31" s="226" t="s">
        <v>169</v>
      </c>
      <c r="I31" s="23" t="s">
        <v>169</v>
      </c>
      <c r="J31" s="24" t="s">
        <v>169</v>
      </c>
      <c r="K31" s="227" t="s">
        <v>169</v>
      </c>
      <c r="L31" s="994"/>
    </row>
    <row r="32" spans="1:12" hidden="1" x14ac:dyDescent="0.15">
      <c r="A32" s="16">
        <v>38</v>
      </c>
      <c r="B32" s="787" t="s">
        <v>76</v>
      </c>
      <c r="C32" s="788"/>
      <c r="D32" s="19" t="s">
        <v>197</v>
      </c>
      <c r="E32" s="572"/>
      <c r="F32" s="11"/>
      <c r="G32" s="20"/>
      <c r="H32" s="224"/>
      <c r="I32" s="12" t="s">
        <v>24</v>
      </c>
      <c r="J32" s="11" t="s">
        <v>24</v>
      </c>
      <c r="K32" s="224" t="s">
        <v>24</v>
      </c>
      <c r="L32" s="347" t="s">
        <v>41</v>
      </c>
    </row>
    <row r="33" spans="1:12" x14ac:dyDescent="0.15">
      <c r="A33" s="60">
        <v>46</v>
      </c>
      <c r="B33" s="787" t="s">
        <v>86</v>
      </c>
      <c r="C33" s="788"/>
      <c r="D33" s="19" t="s">
        <v>96</v>
      </c>
      <c r="E33" s="572" t="s">
        <v>596</v>
      </c>
      <c r="F33" s="11">
        <v>0.6</v>
      </c>
      <c r="G33" s="11">
        <v>0.4</v>
      </c>
      <c r="H33" s="224" t="s">
        <v>915</v>
      </c>
      <c r="I33" s="12">
        <v>0.6</v>
      </c>
      <c r="J33" s="11" t="s">
        <v>606</v>
      </c>
      <c r="K33" s="224">
        <v>0.3</v>
      </c>
      <c r="L33" s="796" t="s">
        <v>417</v>
      </c>
    </row>
    <row r="34" spans="1:12" hidden="1" x14ac:dyDescent="0.15">
      <c r="A34" s="16">
        <v>47</v>
      </c>
      <c r="B34" s="787" t="s">
        <v>87</v>
      </c>
      <c r="C34" s="788"/>
      <c r="D34" s="19" t="s">
        <v>199</v>
      </c>
      <c r="E34" s="572"/>
      <c r="F34" s="11"/>
      <c r="G34" s="20"/>
      <c r="H34" s="224"/>
      <c r="I34" s="21" t="s">
        <v>24</v>
      </c>
      <c r="J34" s="20" t="s">
        <v>24</v>
      </c>
      <c r="K34" s="225" t="s">
        <v>24</v>
      </c>
      <c r="L34" s="798"/>
    </row>
    <row r="35" spans="1:12" hidden="1" x14ac:dyDescent="0.15">
      <c r="A35" s="16">
        <v>48</v>
      </c>
      <c r="B35" s="787" t="s">
        <v>88</v>
      </c>
      <c r="C35" s="788"/>
      <c r="D35" s="19" t="s">
        <v>200</v>
      </c>
      <c r="E35" s="66"/>
      <c r="F35" s="20"/>
      <c r="G35" s="20"/>
      <c r="H35" s="225"/>
      <c r="I35" s="21" t="s">
        <v>24</v>
      </c>
      <c r="J35" s="20" t="s">
        <v>24</v>
      </c>
      <c r="K35" s="225" t="s">
        <v>24</v>
      </c>
      <c r="L35" s="798"/>
    </row>
    <row r="36" spans="1:12" hidden="1" x14ac:dyDescent="0.15">
      <c r="A36" s="16">
        <v>49</v>
      </c>
      <c r="B36" s="787" t="s">
        <v>89</v>
      </c>
      <c r="C36" s="788"/>
      <c r="D36" s="19" t="s">
        <v>200</v>
      </c>
      <c r="E36" s="66"/>
      <c r="F36" s="20"/>
      <c r="G36" s="20"/>
      <c r="H36" s="225"/>
      <c r="I36" s="21" t="s">
        <v>24</v>
      </c>
      <c r="J36" s="20" t="s">
        <v>24</v>
      </c>
      <c r="K36" s="225" t="s">
        <v>24</v>
      </c>
      <c r="L36" s="798"/>
    </row>
    <row r="37" spans="1:12" x14ac:dyDescent="0.15">
      <c r="A37" s="16">
        <v>50</v>
      </c>
      <c r="B37" s="787" t="s">
        <v>90</v>
      </c>
      <c r="C37" s="788"/>
      <c r="D37" s="19" t="s">
        <v>91</v>
      </c>
      <c r="E37" s="572" t="s">
        <v>576</v>
      </c>
      <c r="F37" s="11" t="s">
        <v>753</v>
      </c>
      <c r="G37" s="20" t="s">
        <v>564</v>
      </c>
      <c r="H37" s="224" t="s">
        <v>564</v>
      </c>
      <c r="I37" s="12" t="s">
        <v>564</v>
      </c>
      <c r="J37" s="11" t="s">
        <v>564</v>
      </c>
      <c r="K37" s="224" t="s">
        <v>564</v>
      </c>
      <c r="L37" s="798"/>
    </row>
    <row r="38" spans="1:12" ht="14.25" thickBot="1" x14ac:dyDescent="0.2">
      <c r="A38" s="61">
        <v>51</v>
      </c>
      <c r="B38" s="801" t="s">
        <v>92</v>
      </c>
      <c r="C38" s="802"/>
      <c r="D38" s="29" t="s">
        <v>91</v>
      </c>
      <c r="E38" s="575" t="s">
        <v>597</v>
      </c>
      <c r="F38" s="168" t="s">
        <v>754</v>
      </c>
      <c r="G38" s="20" t="s">
        <v>561</v>
      </c>
      <c r="H38" s="264" t="s">
        <v>561</v>
      </c>
      <c r="I38" s="31" t="s">
        <v>561</v>
      </c>
      <c r="J38" s="168" t="s">
        <v>561</v>
      </c>
      <c r="K38" s="229" t="s">
        <v>561</v>
      </c>
      <c r="L38" s="799"/>
    </row>
    <row r="39" spans="1:12" ht="14.25" thickBot="1" x14ac:dyDescent="0.2">
      <c r="A39" s="841" t="s">
        <v>106</v>
      </c>
      <c r="B39" s="842"/>
      <c r="C39" s="842"/>
      <c r="D39" s="843"/>
      <c r="E39" s="209">
        <v>2</v>
      </c>
      <c r="F39" s="199">
        <v>2</v>
      </c>
      <c r="G39" s="199">
        <v>2</v>
      </c>
      <c r="H39" s="333">
        <v>2</v>
      </c>
      <c r="I39" s="332"/>
      <c r="J39" s="281"/>
      <c r="K39" s="281"/>
    </row>
    <row r="40" spans="1:12" x14ac:dyDescent="0.15">
      <c r="A40" s="46"/>
      <c r="B40" s="45" t="s">
        <v>107</v>
      </c>
      <c r="C40" s="64"/>
      <c r="D40" s="64"/>
      <c r="E40" s="64"/>
      <c r="F40" s="64"/>
      <c r="G40" s="64"/>
      <c r="H40" s="64"/>
      <c r="I40" s="2"/>
      <c r="J40" s="46"/>
      <c r="K40" s="2"/>
      <c r="L40" s="46"/>
    </row>
    <row r="41" spans="1:12" x14ac:dyDescent="0.15">
      <c r="B41" s="64"/>
      <c r="C41" s="64"/>
      <c r="D41" s="64"/>
      <c r="E41" s="64"/>
      <c r="F41" s="64"/>
      <c r="G41" s="64"/>
      <c r="H41" s="64"/>
    </row>
  </sheetData>
  <mergeCells count="47">
    <mergeCell ref="F3:H3"/>
    <mergeCell ref="F4:H4"/>
    <mergeCell ref="A4:B4"/>
    <mergeCell ref="A6:B12"/>
    <mergeCell ref="C6:D6"/>
    <mergeCell ref="A13:C13"/>
    <mergeCell ref="B14:C14"/>
    <mergeCell ref="L14:L15"/>
    <mergeCell ref="B15:C15"/>
    <mergeCell ref="B16:C16"/>
    <mergeCell ref="J6:J9"/>
    <mergeCell ref="K6:K9"/>
    <mergeCell ref="L6:L12"/>
    <mergeCell ref="C7:D7"/>
    <mergeCell ref="C8:D8"/>
    <mergeCell ref="I6:I9"/>
    <mergeCell ref="C9:D9"/>
    <mergeCell ref="C10:D10"/>
    <mergeCell ref="C11:D11"/>
    <mergeCell ref="C12:D12"/>
    <mergeCell ref="B17:C17"/>
    <mergeCell ref="B18:C18"/>
    <mergeCell ref="L18:L2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L16:L17"/>
    <mergeCell ref="B29:C29"/>
    <mergeCell ref="L29:L31"/>
    <mergeCell ref="B30:C30"/>
    <mergeCell ref="B31:C31"/>
    <mergeCell ref="A39:D39"/>
    <mergeCell ref="B32:C32"/>
    <mergeCell ref="B33:C33"/>
    <mergeCell ref="B34:C34"/>
    <mergeCell ref="B35:C35"/>
    <mergeCell ref="B36:C36"/>
    <mergeCell ref="B37:C37"/>
    <mergeCell ref="B38:C38"/>
    <mergeCell ref="L33:L38"/>
  </mergeCells>
  <phoneticPr fontId="2"/>
  <pageMargins left="0.78740157480314965" right="0.78740157480314965" top="0.78740157480314965" bottom="0.39370078740157483" header="0" footer="0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T69"/>
  <sheetViews>
    <sheetView zoomScale="90" zoomScaleNormal="90" workbookViewId="0">
      <pane xSplit="4" ySplit="9" topLeftCell="E10" activePane="bottomRight" state="frozen"/>
      <selection activeCell="N48" sqref="N48"/>
      <selection pane="topRight" activeCell="N48" sqref="N48"/>
      <selection pane="bottomLeft" activeCell="N48" sqref="N48"/>
      <selection pane="bottomRight" activeCell="F5" sqref="F5"/>
    </sheetView>
  </sheetViews>
  <sheetFormatPr defaultRowHeight="13.5" x14ac:dyDescent="0.15"/>
  <cols>
    <col min="1" max="1" width="3.125" style="1" customWidth="1"/>
    <col min="2" max="2" width="8.875" style="1" customWidth="1"/>
    <col min="3" max="3" width="15.5" style="1" customWidth="1"/>
    <col min="4" max="4" width="12.125" style="1" customWidth="1"/>
    <col min="5" max="19" width="9.375" style="1" customWidth="1"/>
    <col min="20" max="20" width="13.5" style="2" customWidth="1"/>
  </cols>
  <sheetData>
    <row r="1" spans="1:20" ht="14.25" x14ac:dyDescent="0.15">
      <c r="B1" s="85" t="str">
        <f>'1 羽黒川'!B1</f>
        <v>　　　　　　　　　　　　定　期　水　質　検　査　結　果（令和５年度）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20" ht="14.25" thickBot="1" x14ac:dyDescent="0.2">
      <c r="B2" s="3" t="s">
        <v>0</v>
      </c>
    </row>
    <row r="3" spans="1:20" ht="14.25" thickBot="1" x14ac:dyDescent="0.2">
      <c r="A3" s="2"/>
      <c r="B3" s="4"/>
      <c r="C3" s="47"/>
      <c r="D3" s="2"/>
      <c r="E3" s="6" t="s">
        <v>1</v>
      </c>
      <c r="F3" s="849" t="s">
        <v>2</v>
      </c>
      <c r="G3" s="850"/>
      <c r="H3" s="850"/>
      <c r="I3" s="851"/>
      <c r="J3" s="84"/>
      <c r="K3" s="84"/>
      <c r="L3" s="84"/>
      <c r="M3" s="84"/>
      <c r="N3" s="84"/>
      <c r="O3" s="84"/>
      <c r="P3" s="84"/>
      <c r="Q3" s="2"/>
      <c r="R3" s="2"/>
      <c r="S3" s="2"/>
    </row>
    <row r="4" spans="1:20" ht="15" thickBot="1" x14ac:dyDescent="0.2">
      <c r="A4" s="815" t="s">
        <v>3</v>
      </c>
      <c r="B4" s="813"/>
      <c r="C4" s="394" t="s">
        <v>397</v>
      </c>
      <c r="D4" s="2"/>
      <c r="E4" s="7">
        <v>21</v>
      </c>
      <c r="F4" s="816" t="s">
        <v>1036</v>
      </c>
      <c r="G4" s="817"/>
      <c r="H4" s="817"/>
      <c r="I4" s="818"/>
      <c r="J4" s="85"/>
      <c r="K4" s="85"/>
      <c r="L4" s="85"/>
      <c r="M4" s="85"/>
      <c r="N4" s="85"/>
      <c r="O4" s="85"/>
      <c r="P4" s="85"/>
      <c r="Q4" s="2"/>
      <c r="R4" s="2"/>
      <c r="S4" s="2"/>
    </row>
    <row r="5" spans="1:20" ht="14.2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0" ht="13.5" customHeight="1" x14ac:dyDescent="0.15">
      <c r="A6" s="819" t="s">
        <v>161</v>
      </c>
      <c r="B6" s="820"/>
      <c r="C6" s="823" t="s">
        <v>240</v>
      </c>
      <c r="D6" s="824"/>
      <c r="E6" s="52" t="s">
        <v>599</v>
      </c>
      <c r="F6" s="8" t="s">
        <v>650</v>
      </c>
      <c r="G6" s="8" t="s">
        <v>696</v>
      </c>
      <c r="H6" s="8" t="s">
        <v>755</v>
      </c>
      <c r="I6" s="8" t="s">
        <v>796</v>
      </c>
      <c r="J6" s="8" t="s">
        <v>820</v>
      </c>
      <c r="K6" s="8" t="s">
        <v>850</v>
      </c>
      <c r="L6" s="8" t="s">
        <v>883</v>
      </c>
      <c r="M6" s="210" t="s">
        <v>850</v>
      </c>
      <c r="N6" s="210" t="s">
        <v>883</v>
      </c>
      <c r="O6" s="210" t="s">
        <v>850</v>
      </c>
      <c r="P6" s="210" t="s">
        <v>883</v>
      </c>
      <c r="Q6" s="825" t="s">
        <v>8</v>
      </c>
      <c r="R6" s="805" t="s">
        <v>9</v>
      </c>
      <c r="S6" s="808" t="s">
        <v>10</v>
      </c>
      <c r="T6" s="811" t="s">
        <v>11</v>
      </c>
    </row>
    <row r="7" spans="1:20" ht="13.5" customHeight="1" x14ac:dyDescent="0.15">
      <c r="A7" s="997"/>
      <c r="B7" s="998"/>
      <c r="C7" s="995" t="s">
        <v>7</v>
      </c>
      <c r="D7" s="996"/>
      <c r="E7" s="68">
        <v>45028</v>
      </c>
      <c r="F7" s="178">
        <v>45056</v>
      </c>
      <c r="G7" s="178">
        <v>45084</v>
      </c>
      <c r="H7" s="178">
        <v>45112</v>
      </c>
      <c r="I7" s="178">
        <v>45140</v>
      </c>
      <c r="J7" s="178">
        <v>45175</v>
      </c>
      <c r="K7" s="211">
        <v>45203</v>
      </c>
      <c r="L7" s="211">
        <v>45238</v>
      </c>
      <c r="M7" s="211">
        <v>45266</v>
      </c>
      <c r="N7" s="211">
        <v>45301</v>
      </c>
      <c r="O7" s="211">
        <v>45329</v>
      </c>
      <c r="P7" s="211">
        <v>45357</v>
      </c>
      <c r="Q7" s="833"/>
      <c r="R7" s="835"/>
      <c r="S7" s="837"/>
      <c r="T7" s="812"/>
    </row>
    <row r="8" spans="1:20" ht="13.5" customHeight="1" x14ac:dyDescent="0.15">
      <c r="A8" s="821"/>
      <c r="B8" s="822"/>
      <c r="C8" s="828" t="s">
        <v>12</v>
      </c>
      <c r="D8" s="829"/>
      <c r="E8" s="53">
        <v>0.43194444444444446</v>
      </c>
      <c r="F8" s="9">
        <v>0.39930555555555558</v>
      </c>
      <c r="G8" s="9">
        <v>0.59375</v>
      </c>
      <c r="H8" s="9">
        <v>0.38194444444444442</v>
      </c>
      <c r="I8" s="9">
        <v>0.40277777777777773</v>
      </c>
      <c r="J8" s="9">
        <v>0.41388888888888892</v>
      </c>
      <c r="K8" s="212">
        <v>0.4236111111111111</v>
      </c>
      <c r="L8" s="212">
        <v>0.41666666666666669</v>
      </c>
      <c r="M8" s="212">
        <v>0.44444444444444442</v>
      </c>
      <c r="N8" s="212">
        <v>0.48958333333333331</v>
      </c>
      <c r="O8" s="212">
        <v>0.44027777777777777</v>
      </c>
      <c r="P8" s="212">
        <v>0.44444444444444442</v>
      </c>
      <c r="Q8" s="833"/>
      <c r="R8" s="835"/>
      <c r="S8" s="837"/>
      <c r="T8" s="812"/>
    </row>
    <row r="9" spans="1:20" ht="13.5" customHeight="1" x14ac:dyDescent="0.15">
      <c r="A9" s="821"/>
      <c r="B9" s="822"/>
      <c r="C9" s="828" t="s">
        <v>13</v>
      </c>
      <c r="D9" s="829"/>
      <c r="E9" s="53" t="s">
        <v>581</v>
      </c>
      <c r="F9" s="9" t="s">
        <v>634</v>
      </c>
      <c r="G9" s="9" t="s">
        <v>684</v>
      </c>
      <c r="H9" s="9" t="s">
        <v>730</v>
      </c>
      <c r="I9" s="9" t="s">
        <v>788</v>
      </c>
      <c r="J9" s="9" t="s">
        <v>803</v>
      </c>
      <c r="K9" s="212" t="s">
        <v>847</v>
      </c>
      <c r="L9" s="212" t="s">
        <v>871</v>
      </c>
      <c r="M9" s="212" t="s">
        <v>890</v>
      </c>
      <c r="N9" s="212" t="s">
        <v>903</v>
      </c>
      <c r="O9" s="212" t="s">
        <v>927</v>
      </c>
      <c r="P9" s="212" t="s">
        <v>942</v>
      </c>
      <c r="Q9" s="833"/>
      <c r="R9" s="835"/>
      <c r="S9" s="837"/>
      <c r="T9" s="812"/>
    </row>
    <row r="10" spans="1:20" ht="13.5" customHeight="1" x14ac:dyDescent="0.15">
      <c r="A10" s="821"/>
      <c r="B10" s="822"/>
      <c r="C10" s="828" t="s">
        <v>14</v>
      </c>
      <c r="D10" s="829"/>
      <c r="E10" s="48" t="s">
        <v>598</v>
      </c>
      <c r="F10" s="10" t="s">
        <v>634</v>
      </c>
      <c r="G10" s="10" t="s">
        <v>684</v>
      </c>
      <c r="H10" s="9" t="s">
        <v>731</v>
      </c>
      <c r="I10" s="9" t="s">
        <v>789</v>
      </c>
      <c r="J10" s="9" t="s">
        <v>803</v>
      </c>
      <c r="K10" s="213" t="s">
        <v>848</v>
      </c>
      <c r="L10" s="213" t="s">
        <v>872</v>
      </c>
      <c r="M10" s="213" t="s">
        <v>890</v>
      </c>
      <c r="N10" s="213" t="s">
        <v>912</v>
      </c>
      <c r="O10" s="213" t="s">
        <v>927</v>
      </c>
      <c r="P10" s="212" t="s">
        <v>943</v>
      </c>
      <c r="Q10" s="834"/>
      <c r="R10" s="836"/>
      <c r="S10" s="838"/>
      <c r="T10" s="812"/>
    </row>
    <row r="11" spans="1:20" ht="13.5" customHeight="1" x14ac:dyDescent="0.15">
      <c r="A11" s="821"/>
      <c r="B11" s="822"/>
      <c r="C11" s="828" t="s">
        <v>15</v>
      </c>
      <c r="D11" s="829"/>
      <c r="E11" s="12">
        <v>10</v>
      </c>
      <c r="F11" s="11">
        <v>16.5</v>
      </c>
      <c r="G11" s="11">
        <v>26</v>
      </c>
      <c r="H11" s="11">
        <v>28.5</v>
      </c>
      <c r="I11" s="11">
        <v>31</v>
      </c>
      <c r="J11" s="11">
        <v>32</v>
      </c>
      <c r="K11" s="214">
        <v>18</v>
      </c>
      <c r="L11" s="214">
        <v>14</v>
      </c>
      <c r="M11" s="214">
        <v>6.2</v>
      </c>
      <c r="N11" s="214">
        <v>1.5</v>
      </c>
      <c r="O11" s="214">
        <v>-2</v>
      </c>
      <c r="P11" s="214">
        <v>0.7</v>
      </c>
      <c r="Q11" s="12">
        <f>MAXA(E11:P11)</f>
        <v>32</v>
      </c>
      <c r="R11" s="214">
        <f>MINA(E11:P11)</f>
        <v>-2</v>
      </c>
      <c r="S11" s="224">
        <f>AVERAGEA(E11:P11)</f>
        <v>15.199999999999998</v>
      </c>
      <c r="T11" s="812"/>
    </row>
    <row r="12" spans="1:20" ht="13.5" customHeight="1" x14ac:dyDescent="0.15">
      <c r="A12" s="821"/>
      <c r="B12" s="822"/>
      <c r="C12" s="828" t="s">
        <v>16</v>
      </c>
      <c r="D12" s="829"/>
      <c r="E12" s="12">
        <v>8</v>
      </c>
      <c r="F12" s="11">
        <v>11.8</v>
      </c>
      <c r="G12" s="11">
        <v>16.399999999999999</v>
      </c>
      <c r="H12" s="11">
        <v>20</v>
      </c>
      <c r="I12" s="11">
        <v>22.8</v>
      </c>
      <c r="J12" s="11">
        <v>19.899999999999999</v>
      </c>
      <c r="K12" s="214">
        <v>18</v>
      </c>
      <c r="L12" s="214">
        <v>13.4</v>
      </c>
      <c r="M12" s="214">
        <v>7.4</v>
      </c>
      <c r="N12" s="214">
        <v>4.5999999999999996</v>
      </c>
      <c r="O12" s="214">
        <v>3.7</v>
      </c>
      <c r="P12" s="262">
        <v>4</v>
      </c>
      <c r="Q12" s="12">
        <f>MAXA(E12:P12)</f>
        <v>22.8</v>
      </c>
      <c r="R12" s="214">
        <f>MINA(E12:P12)</f>
        <v>3.7</v>
      </c>
      <c r="S12" s="224">
        <f>AVERAGEA(E12:P12)</f>
        <v>12.5</v>
      </c>
      <c r="T12" s="812"/>
    </row>
    <row r="13" spans="1:20" ht="13.5" customHeight="1" thickBot="1" x14ac:dyDescent="0.2">
      <c r="A13" s="991"/>
      <c r="B13" s="992"/>
      <c r="C13" s="969" t="s">
        <v>173</v>
      </c>
      <c r="D13" s="970"/>
      <c r="E13" s="55">
        <v>0.75</v>
      </c>
      <c r="F13" s="81">
        <v>0.66</v>
      </c>
      <c r="G13" s="81">
        <v>0.62</v>
      </c>
      <c r="H13" s="81">
        <v>0.68</v>
      </c>
      <c r="I13" s="81">
        <v>0.72</v>
      </c>
      <c r="J13" s="81">
        <v>0.72</v>
      </c>
      <c r="K13" s="215">
        <v>0.77</v>
      </c>
      <c r="L13" s="215">
        <v>0.74</v>
      </c>
      <c r="M13" s="215">
        <v>0.66</v>
      </c>
      <c r="N13" s="215">
        <v>0.64</v>
      </c>
      <c r="O13" s="215">
        <v>0.6</v>
      </c>
      <c r="P13" s="215">
        <v>0.68</v>
      </c>
      <c r="Q13" s="55">
        <f>MAXA(E13:P13)</f>
        <v>0.77</v>
      </c>
      <c r="R13" s="215">
        <f>MINA(E13:P13)</f>
        <v>0.6</v>
      </c>
      <c r="S13" s="235">
        <f>AVERAGEA(E13:P13)</f>
        <v>0.68666666666666665</v>
      </c>
      <c r="T13" s="832"/>
    </row>
    <row r="14" spans="1:20" x14ac:dyDescent="0.15">
      <c r="A14" s="792" t="s">
        <v>17</v>
      </c>
      <c r="B14" s="793"/>
      <c r="C14" s="793"/>
      <c r="D14" s="14" t="s">
        <v>174</v>
      </c>
      <c r="E14" s="342"/>
      <c r="F14" s="160"/>
      <c r="G14" s="160"/>
      <c r="H14" s="160"/>
      <c r="I14" s="160"/>
      <c r="J14" s="369" t="s">
        <v>421</v>
      </c>
      <c r="K14" s="160" t="s">
        <v>422</v>
      </c>
      <c r="L14" s="160"/>
      <c r="M14" s="160"/>
      <c r="N14" s="160"/>
      <c r="O14" s="160"/>
      <c r="P14" s="343"/>
      <c r="Q14" s="864"/>
      <c r="R14" s="793"/>
      <c r="S14" s="865"/>
      <c r="T14" s="15"/>
    </row>
    <row r="15" spans="1:20" ht="13.5" customHeight="1" x14ac:dyDescent="0.15">
      <c r="A15" s="16">
        <v>1</v>
      </c>
      <c r="B15" s="787" t="s">
        <v>19</v>
      </c>
      <c r="C15" s="788"/>
      <c r="D15" s="58" t="s">
        <v>175</v>
      </c>
      <c r="E15" s="21">
        <v>0</v>
      </c>
      <c r="F15" s="20">
        <v>0</v>
      </c>
      <c r="G15" s="216">
        <v>0</v>
      </c>
      <c r="H15" s="20">
        <v>0</v>
      </c>
      <c r="I15" s="20">
        <v>0</v>
      </c>
      <c r="J15" s="20">
        <v>0</v>
      </c>
      <c r="K15" s="216">
        <v>0</v>
      </c>
      <c r="L15" s="216">
        <v>0</v>
      </c>
      <c r="M15" s="216">
        <v>0</v>
      </c>
      <c r="N15" s="216">
        <v>0</v>
      </c>
      <c r="O15" s="216">
        <v>0</v>
      </c>
      <c r="P15" s="225">
        <v>0</v>
      </c>
      <c r="Q15" s="21">
        <v>0</v>
      </c>
      <c r="R15" s="20">
        <v>0</v>
      </c>
      <c r="S15" s="225">
        <v>0</v>
      </c>
      <c r="T15" s="796" t="s">
        <v>21</v>
      </c>
    </row>
    <row r="16" spans="1:20" ht="13.5" customHeight="1" x14ac:dyDescent="0.15">
      <c r="A16" s="16">
        <v>2</v>
      </c>
      <c r="B16" s="787" t="s">
        <v>22</v>
      </c>
      <c r="C16" s="788"/>
      <c r="D16" s="59" t="s">
        <v>176</v>
      </c>
      <c r="E16" s="48" t="s">
        <v>573</v>
      </c>
      <c r="F16" s="10" t="s">
        <v>642</v>
      </c>
      <c r="G16" s="213" t="s">
        <v>686</v>
      </c>
      <c r="H16" s="10" t="s">
        <v>569</v>
      </c>
      <c r="I16" s="10" t="s">
        <v>795</v>
      </c>
      <c r="J16" s="10" t="s">
        <v>816</v>
      </c>
      <c r="K16" s="213" t="s">
        <v>569</v>
      </c>
      <c r="L16" s="213" t="s">
        <v>569</v>
      </c>
      <c r="M16" s="213" t="s">
        <v>569</v>
      </c>
      <c r="N16" s="213" t="s">
        <v>569</v>
      </c>
      <c r="O16" s="213" t="s">
        <v>928</v>
      </c>
      <c r="P16" s="19" t="s">
        <v>944</v>
      </c>
      <c r="Q16" s="21" t="s">
        <v>24</v>
      </c>
      <c r="R16" s="20" t="s">
        <v>24</v>
      </c>
      <c r="S16" s="225" t="s">
        <v>24</v>
      </c>
      <c r="T16" s="800"/>
    </row>
    <row r="17" spans="1:20" ht="13.5" customHeight="1" x14ac:dyDescent="0.15">
      <c r="A17" s="16">
        <v>3</v>
      </c>
      <c r="B17" s="787" t="s">
        <v>25</v>
      </c>
      <c r="C17" s="788"/>
      <c r="D17" s="58" t="s">
        <v>241</v>
      </c>
      <c r="E17" s="28" t="s">
        <v>582</v>
      </c>
      <c r="F17" s="179"/>
      <c r="G17" s="218"/>
      <c r="H17" s="179" t="s">
        <v>168</v>
      </c>
      <c r="I17" s="179"/>
      <c r="J17" s="179"/>
      <c r="K17" s="179" t="s">
        <v>168</v>
      </c>
      <c r="L17" s="179"/>
      <c r="M17" s="179"/>
      <c r="N17" s="218" t="s">
        <v>168</v>
      </c>
      <c r="O17" s="179"/>
      <c r="P17" s="228"/>
      <c r="Q17" s="28" t="s">
        <v>168</v>
      </c>
      <c r="R17" s="179" t="s">
        <v>168</v>
      </c>
      <c r="S17" s="228" t="s">
        <v>168</v>
      </c>
      <c r="T17" s="796" t="s">
        <v>27</v>
      </c>
    </row>
    <row r="18" spans="1:20" ht="13.5" customHeight="1" x14ac:dyDescent="0.15">
      <c r="A18" s="16">
        <v>4</v>
      </c>
      <c r="B18" s="787" t="s">
        <v>28</v>
      </c>
      <c r="C18" s="788"/>
      <c r="D18" s="58" t="s">
        <v>242</v>
      </c>
      <c r="E18" s="26" t="s">
        <v>583</v>
      </c>
      <c r="F18" s="202"/>
      <c r="G18" s="243"/>
      <c r="H18" s="202" t="s">
        <v>111</v>
      </c>
      <c r="I18" s="202"/>
      <c r="J18" s="202"/>
      <c r="K18" s="202" t="s">
        <v>111</v>
      </c>
      <c r="L18" s="202"/>
      <c r="M18" s="202"/>
      <c r="N18" s="243" t="s">
        <v>111</v>
      </c>
      <c r="O18" s="202"/>
      <c r="P18" s="263"/>
      <c r="Q18" s="26" t="s">
        <v>111</v>
      </c>
      <c r="R18" s="202" t="s">
        <v>111</v>
      </c>
      <c r="S18" s="263" t="s">
        <v>111</v>
      </c>
      <c r="T18" s="798"/>
    </row>
    <row r="19" spans="1:20" ht="13.5" customHeight="1" x14ac:dyDescent="0.15">
      <c r="A19" s="16">
        <v>5</v>
      </c>
      <c r="B19" s="787" t="s">
        <v>30</v>
      </c>
      <c r="C19" s="788"/>
      <c r="D19" s="58" t="s">
        <v>177</v>
      </c>
      <c r="E19" s="23" t="s">
        <v>584</v>
      </c>
      <c r="F19" s="24"/>
      <c r="G19" s="217"/>
      <c r="H19" s="24" t="s">
        <v>169</v>
      </c>
      <c r="I19" s="24"/>
      <c r="J19" s="24"/>
      <c r="K19" s="24" t="s">
        <v>169</v>
      </c>
      <c r="L19" s="24"/>
      <c r="M19" s="24"/>
      <c r="N19" s="217" t="s">
        <v>169</v>
      </c>
      <c r="O19" s="24"/>
      <c r="P19" s="226"/>
      <c r="Q19" s="23" t="s">
        <v>169</v>
      </c>
      <c r="R19" s="24" t="s">
        <v>169</v>
      </c>
      <c r="S19" s="226" t="s">
        <v>169</v>
      </c>
      <c r="T19" s="798"/>
    </row>
    <row r="20" spans="1:20" ht="13.5" customHeight="1" x14ac:dyDescent="0.15">
      <c r="A20" s="16">
        <v>6</v>
      </c>
      <c r="B20" s="787" t="s">
        <v>31</v>
      </c>
      <c r="C20" s="788"/>
      <c r="D20" s="58" t="s">
        <v>177</v>
      </c>
      <c r="E20" s="23" t="s">
        <v>584</v>
      </c>
      <c r="F20" s="24"/>
      <c r="G20" s="217"/>
      <c r="H20" s="24" t="s">
        <v>169</v>
      </c>
      <c r="I20" s="24"/>
      <c r="J20" s="24"/>
      <c r="K20" s="24" t="s">
        <v>169</v>
      </c>
      <c r="L20" s="24"/>
      <c r="M20" s="24"/>
      <c r="N20" s="217" t="s">
        <v>169</v>
      </c>
      <c r="O20" s="24"/>
      <c r="P20" s="226"/>
      <c r="Q20" s="23" t="s">
        <v>169</v>
      </c>
      <c r="R20" s="24" t="s">
        <v>169</v>
      </c>
      <c r="S20" s="226" t="s">
        <v>169</v>
      </c>
      <c r="T20" s="798"/>
    </row>
    <row r="21" spans="1:20" ht="13.5" customHeight="1" x14ac:dyDescent="0.15">
      <c r="A21" s="16">
        <v>7</v>
      </c>
      <c r="B21" s="787" t="s">
        <v>33</v>
      </c>
      <c r="C21" s="788"/>
      <c r="D21" s="58" t="s">
        <v>177</v>
      </c>
      <c r="E21" s="23" t="s">
        <v>584</v>
      </c>
      <c r="F21" s="24"/>
      <c r="G21" s="217"/>
      <c r="H21" s="24" t="s">
        <v>169</v>
      </c>
      <c r="I21" s="24"/>
      <c r="J21" s="24"/>
      <c r="K21" s="24" t="s">
        <v>169</v>
      </c>
      <c r="L21" s="24"/>
      <c r="M21" s="24"/>
      <c r="N21" s="217" t="s">
        <v>169</v>
      </c>
      <c r="O21" s="24"/>
      <c r="P21" s="226"/>
      <c r="Q21" s="23" t="s">
        <v>169</v>
      </c>
      <c r="R21" s="24" t="s">
        <v>169</v>
      </c>
      <c r="S21" s="226" t="s">
        <v>169</v>
      </c>
      <c r="T21" s="798"/>
    </row>
    <row r="22" spans="1:20" ht="13.5" customHeight="1" x14ac:dyDescent="0.15">
      <c r="A22" s="16">
        <v>8</v>
      </c>
      <c r="B22" s="787" t="s">
        <v>35</v>
      </c>
      <c r="C22" s="788"/>
      <c r="D22" s="58" t="s">
        <v>181</v>
      </c>
      <c r="E22" s="23" t="s">
        <v>584</v>
      </c>
      <c r="F22" s="24"/>
      <c r="G22" s="217"/>
      <c r="H22" s="24" t="s">
        <v>169</v>
      </c>
      <c r="I22" s="24"/>
      <c r="J22" s="24"/>
      <c r="K22" s="24" t="s">
        <v>169</v>
      </c>
      <c r="L22" s="24"/>
      <c r="M22" s="24"/>
      <c r="N22" s="217" t="s">
        <v>169</v>
      </c>
      <c r="O22" s="24"/>
      <c r="P22" s="226"/>
      <c r="Q22" s="23" t="s">
        <v>169</v>
      </c>
      <c r="R22" s="24" t="s">
        <v>169</v>
      </c>
      <c r="S22" s="226" t="s">
        <v>169</v>
      </c>
      <c r="T22" s="800"/>
    </row>
    <row r="23" spans="1:20" ht="13.5" customHeight="1" x14ac:dyDescent="0.15">
      <c r="A23" s="16">
        <v>9</v>
      </c>
      <c r="B23" s="830" t="s">
        <v>400</v>
      </c>
      <c r="C23" s="831"/>
      <c r="D23" s="58" t="s">
        <v>418</v>
      </c>
      <c r="E23" s="23" t="s">
        <v>585</v>
      </c>
      <c r="F23" s="24" t="s">
        <v>646</v>
      </c>
      <c r="G23" s="217" t="s">
        <v>693</v>
      </c>
      <c r="H23" s="24" t="s">
        <v>234</v>
      </c>
      <c r="I23" s="24" t="s">
        <v>792</v>
      </c>
      <c r="J23" s="24" t="s">
        <v>817</v>
      </c>
      <c r="K23" s="24" t="s">
        <v>234</v>
      </c>
      <c r="L23" s="217" t="s">
        <v>880</v>
      </c>
      <c r="M23" s="217" t="s">
        <v>898</v>
      </c>
      <c r="N23" s="217" t="s">
        <v>234</v>
      </c>
      <c r="O23" s="217" t="s">
        <v>234</v>
      </c>
      <c r="P23" s="226" t="s">
        <v>951</v>
      </c>
      <c r="Q23" s="23" t="s">
        <v>234</v>
      </c>
      <c r="R23" s="24" t="s">
        <v>234</v>
      </c>
      <c r="S23" s="226" t="s">
        <v>234</v>
      </c>
      <c r="T23" s="796" t="s">
        <v>41</v>
      </c>
    </row>
    <row r="24" spans="1:20" ht="13.5" customHeight="1" x14ac:dyDescent="0.15">
      <c r="A24" s="16">
        <v>10</v>
      </c>
      <c r="B24" s="787" t="s">
        <v>36</v>
      </c>
      <c r="C24" s="788"/>
      <c r="D24" s="58" t="s">
        <v>177</v>
      </c>
      <c r="E24" s="23" t="s">
        <v>584</v>
      </c>
      <c r="F24" s="24" t="s">
        <v>647</v>
      </c>
      <c r="G24" s="217" t="s">
        <v>694</v>
      </c>
      <c r="H24" s="24" t="s">
        <v>169</v>
      </c>
      <c r="I24" s="24" t="s">
        <v>793</v>
      </c>
      <c r="J24" s="24" t="s">
        <v>818</v>
      </c>
      <c r="K24" s="24" t="s">
        <v>169</v>
      </c>
      <c r="L24" s="217" t="s">
        <v>881</v>
      </c>
      <c r="M24" s="217" t="s">
        <v>899</v>
      </c>
      <c r="N24" s="217" t="s">
        <v>169</v>
      </c>
      <c r="O24" s="217" t="s">
        <v>169</v>
      </c>
      <c r="P24" s="226" t="s">
        <v>952</v>
      </c>
      <c r="Q24" s="23" t="s">
        <v>169</v>
      </c>
      <c r="R24" s="24" t="s">
        <v>169</v>
      </c>
      <c r="S24" s="226" t="s">
        <v>169</v>
      </c>
      <c r="T24" s="798"/>
    </row>
    <row r="25" spans="1:20" ht="13.5" customHeight="1" x14ac:dyDescent="0.15">
      <c r="A25" s="16">
        <v>11</v>
      </c>
      <c r="B25" s="787" t="s">
        <v>39</v>
      </c>
      <c r="C25" s="788"/>
      <c r="D25" s="58" t="s">
        <v>178</v>
      </c>
      <c r="E25" s="12">
        <v>0.2</v>
      </c>
      <c r="F25" s="11">
        <v>0.1</v>
      </c>
      <c r="G25" s="214" t="s">
        <v>688</v>
      </c>
      <c r="H25" s="11">
        <v>0.1</v>
      </c>
      <c r="I25" s="11">
        <v>0.1</v>
      </c>
      <c r="J25" s="11">
        <v>0.2</v>
      </c>
      <c r="K25" s="11">
        <v>0.2</v>
      </c>
      <c r="L25" s="214">
        <v>0.1</v>
      </c>
      <c r="M25" s="214">
        <v>0.2</v>
      </c>
      <c r="N25" s="214">
        <v>0.2</v>
      </c>
      <c r="O25" s="214">
        <v>0.2</v>
      </c>
      <c r="P25" s="224">
        <v>0.2</v>
      </c>
      <c r="Q25" s="12">
        <v>0.2</v>
      </c>
      <c r="R25" s="11" t="s">
        <v>561</v>
      </c>
      <c r="S25" s="224">
        <v>0.2</v>
      </c>
      <c r="T25" s="798"/>
    </row>
    <row r="26" spans="1:20" ht="13.5" customHeight="1" x14ac:dyDescent="0.15">
      <c r="A26" s="16">
        <v>12</v>
      </c>
      <c r="B26" s="787" t="s">
        <v>42</v>
      </c>
      <c r="C26" s="788"/>
      <c r="D26" s="58" t="s">
        <v>243</v>
      </c>
      <c r="E26" s="27" t="s">
        <v>586</v>
      </c>
      <c r="F26" s="25"/>
      <c r="G26" s="234"/>
      <c r="H26" s="25" t="s">
        <v>602</v>
      </c>
      <c r="I26" s="25"/>
      <c r="J26" s="25"/>
      <c r="K26" s="25" t="s">
        <v>602</v>
      </c>
      <c r="L26" s="25"/>
      <c r="M26" s="25"/>
      <c r="N26" s="234" t="s">
        <v>602</v>
      </c>
      <c r="O26" s="25"/>
      <c r="P26" s="227"/>
      <c r="Q26" s="27" t="s">
        <v>602</v>
      </c>
      <c r="R26" s="25" t="s">
        <v>602</v>
      </c>
      <c r="S26" s="227" t="s">
        <v>602</v>
      </c>
      <c r="T26" s="798"/>
    </row>
    <row r="27" spans="1:20" ht="13.5" customHeight="1" x14ac:dyDescent="0.15">
      <c r="A27" s="16">
        <v>13</v>
      </c>
      <c r="B27" s="787" t="s">
        <v>43</v>
      </c>
      <c r="C27" s="788"/>
      <c r="D27" s="58" t="s">
        <v>244</v>
      </c>
      <c r="E27" s="27" t="s">
        <v>579</v>
      </c>
      <c r="F27" s="25"/>
      <c r="G27" s="234"/>
      <c r="H27" s="25" t="s">
        <v>603</v>
      </c>
      <c r="I27" s="25"/>
      <c r="J27" s="25"/>
      <c r="K27" s="25" t="s">
        <v>603</v>
      </c>
      <c r="L27" s="25"/>
      <c r="M27" s="25"/>
      <c r="N27" s="234" t="s">
        <v>603</v>
      </c>
      <c r="O27" s="25"/>
      <c r="P27" s="227"/>
      <c r="Q27" s="27" t="s">
        <v>603</v>
      </c>
      <c r="R27" s="25" t="s">
        <v>603</v>
      </c>
      <c r="S27" s="227" t="s">
        <v>603</v>
      </c>
      <c r="T27" s="800"/>
    </row>
    <row r="28" spans="1:20" ht="13.5" customHeight="1" x14ac:dyDescent="0.15">
      <c r="A28" s="16">
        <v>14</v>
      </c>
      <c r="B28" s="787" t="s">
        <v>44</v>
      </c>
      <c r="C28" s="788"/>
      <c r="D28" s="58" t="s">
        <v>245</v>
      </c>
      <c r="E28" s="28" t="s">
        <v>587</v>
      </c>
      <c r="F28" s="179"/>
      <c r="G28" s="218"/>
      <c r="H28" s="179" t="s">
        <v>110</v>
      </c>
      <c r="I28" s="179"/>
      <c r="J28" s="179"/>
      <c r="K28" s="179" t="s">
        <v>110</v>
      </c>
      <c r="L28" s="179"/>
      <c r="M28" s="179"/>
      <c r="N28" s="218" t="s">
        <v>110</v>
      </c>
      <c r="O28" s="179"/>
      <c r="P28" s="228"/>
      <c r="Q28" s="28" t="s">
        <v>110</v>
      </c>
      <c r="R28" s="179" t="s">
        <v>110</v>
      </c>
      <c r="S28" s="228" t="s">
        <v>110</v>
      </c>
      <c r="T28" s="796" t="s">
        <v>46</v>
      </c>
    </row>
    <row r="29" spans="1:20" ht="13.5" customHeight="1" x14ac:dyDescent="0.15">
      <c r="A29" s="16">
        <v>15</v>
      </c>
      <c r="B29" s="787" t="s">
        <v>246</v>
      </c>
      <c r="C29" s="788"/>
      <c r="D29" s="58" t="s">
        <v>196</v>
      </c>
      <c r="E29" s="23" t="s">
        <v>588</v>
      </c>
      <c r="F29" s="24"/>
      <c r="G29" s="217"/>
      <c r="H29" s="24" t="s">
        <v>84</v>
      </c>
      <c r="I29" s="24"/>
      <c r="J29" s="24"/>
      <c r="K29" s="24" t="s">
        <v>84</v>
      </c>
      <c r="L29" s="24"/>
      <c r="M29" s="24"/>
      <c r="N29" s="217" t="s">
        <v>84</v>
      </c>
      <c r="O29" s="24"/>
      <c r="P29" s="226"/>
      <c r="Q29" s="23" t="s">
        <v>84</v>
      </c>
      <c r="R29" s="24" t="s">
        <v>84</v>
      </c>
      <c r="S29" s="226" t="s">
        <v>84</v>
      </c>
      <c r="T29" s="798"/>
    </row>
    <row r="30" spans="1:20" ht="24" customHeight="1" x14ac:dyDescent="0.15">
      <c r="A30" s="16">
        <v>16</v>
      </c>
      <c r="B30" s="999" t="s">
        <v>405</v>
      </c>
      <c r="C30" s="1000"/>
      <c r="D30" s="58" t="s">
        <v>184</v>
      </c>
      <c r="E30" s="28" t="s">
        <v>584</v>
      </c>
      <c r="F30" s="179"/>
      <c r="G30" s="218"/>
      <c r="H30" s="179" t="s">
        <v>169</v>
      </c>
      <c r="I30" s="179"/>
      <c r="J30" s="179"/>
      <c r="K30" s="179" t="s">
        <v>169</v>
      </c>
      <c r="L30" s="179"/>
      <c r="M30" s="179"/>
      <c r="N30" s="218" t="s">
        <v>169</v>
      </c>
      <c r="O30" s="179"/>
      <c r="P30" s="228"/>
      <c r="Q30" s="28" t="s">
        <v>169</v>
      </c>
      <c r="R30" s="179" t="s">
        <v>169</v>
      </c>
      <c r="S30" s="228" t="s">
        <v>169</v>
      </c>
      <c r="T30" s="798"/>
    </row>
    <row r="31" spans="1:20" ht="13.5" customHeight="1" x14ac:dyDescent="0.15">
      <c r="A31" s="16">
        <v>17</v>
      </c>
      <c r="B31" s="787" t="s">
        <v>247</v>
      </c>
      <c r="C31" s="788"/>
      <c r="D31" s="58" t="s">
        <v>181</v>
      </c>
      <c r="E31" s="28" t="s">
        <v>584</v>
      </c>
      <c r="F31" s="179"/>
      <c r="G31" s="218"/>
      <c r="H31" s="179" t="s">
        <v>169</v>
      </c>
      <c r="I31" s="179"/>
      <c r="J31" s="179"/>
      <c r="K31" s="179" t="s">
        <v>169</v>
      </c>
      <c r="L31" s="179"/>
      <c r="M31" s="179"/>
      <c r="N31" s="218" t="s">
        <v>169</v>
      </c>
      <c r="O31" s="179"/>
      <c r="P31" s="228"/>
      <c r="Q31" s="28" t="s">
        <v>169</v>
      </c>
      <c r="R31" s="179" t="s">
        <v>169</v>
      </c>
      <c r="S31" s="228" t="s">
        <v>169</v>
      </c>
      <c r="T31" s="798"/>
    </row>
    <row r="32" spans="1:20" ht="13.5" customHeight="1" x14ac:dyDescent="0.15">
      <c r="A32" s="16">
        <v>18</v>
      </c>
      <c r="B32" s="787" t="s">
        <v>248</v>
      </c>
      <c r="C32" s="788"/>
      <c r="D32" s="58" t="s">
        <v>177</v>
      </c>
      <c r="E32" s="28" t="s">
        <v>584</v>
      </c>
      <c r="F32" s="179"/>
      <c r="G32" s="218"/>
      <c r="H32" s="179" t="s">
        <v>169</v>
      </c>
      <c r="I32" s="179"/>
      <c r="J32" s="179"/>
      <c r="K32" s="179" t="s">
        <v>169</v>
      </c>
      <c r="L32" s="179"/>
      <c r="M32" s="179"/>
      <c r="N32" s="218" t="s">
        <v>169</v>
      </c>
      <c r="O32" s="179"/>
      <c r="P32" s="228"/>
      <c r="Q32" s="28" t="s">
        <v>169</v>
      </c>
      <c r="R32" s="179" t="s">
        <v>169</v>
      </c>
      <c r="S32" s="228" t="s">
        <v>169</v>
      </c>
      <c r="T32" s="798"/>
    </row>
    <row r="33" spans="1:20" ht="13.5" customHeight="1" x14ac:dyDescent="0.15">
      <c r="A33" s="16">
        <v>19</v>
      </c>
      <c r="B33" s="787" t="s">
        <v>249</v>
      </c>
      <c r="C33" s="788"/>
      <c r="D33" s="58" t="s">
        <v>177</v>
      </c>
      <c r="E33" s="28" t="s">
        <v>584</v>
      </c>
      <c r="F33" s="179"/>
      <c r="G33" s="218"/>
      <c r="H33" s="179" t="s">
        <v>169</v>
      </c>
      <c r="I33" s="179"/>
      <c r="J33" s="179"/>
      <c r="K33" s="179" t="s">
        <v>169</v>
      </c>
      <c r="L33" s="179"/>
      <c r="M33" s="179"/>
      <c r="N33" s="218" t="s">
        <v>169</v>
      </c>
      <c r="O33" s="179"/>
      <c r="P33" s="228"/>
      <c r="Q33" s="28" t="s">
        <v>169</v>
      </c>
      <c r="R33" s="179" t="s">
        <v>169</v>
      </c>
      <c r="S33" s="228" t="s">
        <v>169</v>
      </c>
      <c r="T33" s="798"/>
    </row>
    <row r="34" spans="1:20" ht="13.5" customHeight="1" x14ac:dyDescent="0.15">
      <c r="A34" s="16">
        <v>20</v>
      </c>
      <c r="B34" s="787" t="s">
        <v>250</v>
      </c>
      <c r="C34" s="788"/>
      <c r="D34" s="58" t="s">
        <v>177</v>
      </c>
      <c r="E34" s="28" t="s">
        <v>584</v>
      </c>
      <c r="F34" s="179"/>
      <c r="G34" s="218"/>
      <c r="H34" s="179" t="s">
        <v>169</v>
      </c>
      <c r="I34" s="179"/>
      <c r="J34" s="179"/>
      <c r="K34" s="179" t="s">
        <v>169</v>
      </c>
      <c r="L34" s="179"/>
      <c r="M34" s="179"/>
      <c r="N34" s="218" t="s">
        <v>169</v>
      </c>
      <c r="O34" s="179"/>
      <c r="P34" s="228"/>
      <c r="Q34" s="28" t="s">
        <v>169</v>
      </c>
      <c r="R34" s="179" t="s">
        <v>169</v>
      </c>
      <c r="S34" s="228" t="s">
        <v>169</v>
      </c>
      <c r="T34" s="800"/>
    </row>
    <row r="35" spans="1:20" ht="13.5" customHeight="1" x14ac:dyDescent="0.15">
      <c r="A35" s="16">
        <v>21</v>
      </c>
      <c r="B35" s="787" t="s">
        <v>53</v>
      </c>
      <c r="C35" s="788"/>
      <c r="D35" s="58" t="s">
        <v>179</v>
      </c>
      <c r="E35" s="57" t="s">
        <v>594</v>
      </c>
      <c r="F35" s="24" t="s">
        <v>651</v>
      </c>
      <c r="G35" s="217" t="s">
        <v>697</v>
      </c>
      <c r="H35" s="24" t="s">
        <v>180</v>
      </c>
      <c r="I35" s="25" t="s">
        <v>797</v>
      </c>
      <c r="J35" s="25" t="s">
        <v>821</v>
      </c>
      <c r="K35" s="25" t="s">
        <v>180</v>
      </c>
      <c r="L35" s="234" t="s">
        <v>884</v>
      </c>
      <c r="M35" s="234" t="s">
        <v>901</v>
      </c>
      <c r="N35" s="234" t="s">
        <v>180</v>
      </c>
      <c r="O35" s="234" t="s">
        <v>180</v>
      </c>
      <c r="P35" s="227" t="s">
        <v>180</v>
      </c>
      <c r="Q35" s="27" t="s">
        <v>180</v>
      </c>
      <c r="R35" s="25" t="s">
        <v>180</v>
      </c>
      <c r="S35" s="227" t="s">
        <v>180</v>
      </c>
      <c r="T35" s="796" t="s">
        <v>38</v>
      </c>
    </row>
    <row r="36" spans="1:20" ht="13.5" customHeight="1" x14ac:dyDescent="0.15">
      <c r="A36" s="16">
        <v>22</v>
      </c>
      <c r="B36" s="787" t="s">
        <v>56</v>
      </c>
      <c r="C36" s="788"/>
      <c r="D36" s="58" t="s">
        <v>181</v>
      </c>
      <c r="E36" s="57" t="s">
        <v>578</v>
      </c>
      <c r="F36" s="24" t="s">
        <v>645</v>
      </c>
      <c r="G36" s="217" t="s">
        <v>692</v>
      </c>
      <c r="H36" s="24" t="s">
        <v>142</v>
      </c>
      <c r="I36" s="24" t="s">
        <v>798</v>
      </c>
      <c r="J36" s="24" t="s">
        <v>812</v>
      </c>
      <c r="K36" s="24" t="s">
        <v>142</v>
      </c>
      <c r="L36" s="217" t="s">
        <v>876</v>
      </c>
      <c r="M36" s="217" t="s">
        <v>895</v>
      </c>
      <c r="N36" s="217" t="s">
        <v>142</v>
      </c>
      <c r="O36" s="217" t="s">
        <v>142</v>
      </c>
      <c r="P36" s="226" t="s">
        <v>142</v>
      </c>
      <c r="Q36" s="23" t="s">
        <v>142</v>
      </c>
      <c r="R36" s="24" t="s">
        <v>142</v>
      </c>
      <c r="S36" s="226" t="s">
        <v>142</v>
      </c>
      <c r="T36" s="798"/>
    </row>
    <row r="37" spans="1:20" ht="13.5" customHeight="1" x14ac:dyDescent="0.15">
      <c r="A37" s="16">
        <v>23</v>
      </c>
      <c r="B37" s="787" t="s">
        <v>251</v>
      </c>
      <c r="C37" s="788"/>
      <c r="D37" s="58" t="s">
        <v>183</v>
      </c>
      <c r="E37" s="479">
        <v>6.0000000000000001E-3</v>
      </c>
      <c r="F37" s="24">
        <v>0.01</v>
      </c>
      <c r="G37" s="217">
        <v>0.01</v>
      </c>
      <c r="H37" s="567">
        <v>2.1999999999999999E-2</v>
      </c>
      <c r="I37" s="24">
        <v>1.9E-2</v>
      </c>
      <c r="J37" s="24">
        <v>8.9999999999999993E-3</v>
      </c>
      <c r="K37" s="217">
        <v>1.4999999999999999E-2</v>
      </c>
      <c r="L37" s="217">
        <v>1.0999999999999999E-2</v>
      </c>
      <c r="M37" s="24">
        <v>7.0000000000000001E-3</v>
      </c>
      <c r="N37" s="24">
        <v>5.0000000000000001E-3</v>
      </c>
      <c r="O37" s="24">
        <v>3.0000000000000001E-3</v>
      </c>
      <c r="P37" s="24">
        <v>5.0000000000000001E-3</v>
      </c>
      <c r="Q37" s="12">
        <v>2.1999999999999999E-2</v>
      </c>
      <c r="R37" s="24">
        <v>3.0000000000000001E-3</v>
      </c>
      <c r="S37" s="226">
        <v>0.01</v>
      </c>
      <c r="T37" s="798"/>
    </row>
    <row r="38" spans="1:20" ht="13.5" customHeight="1" x14ac:dyDescent="0.15">
      <c r="A38" s="16">
        <v>24</v>
      </c>
      <c r="B38" s="787" t="s">
        <v>60</v>
      </c>
      <c r="C38" s="788"/>
      <c r="D38" s="58" t="s">
        <v>189</v>
      </c>
      <c r="E38" s="23">
        <v>5.0000000000000001E-3</v>
      </c>
      <c r="F38" s="24">
        <v>6.0000000000000001E-3</v>
      </c>
      <c r="G38" s="217">
        <v>8.0000000000000002E-3</v>
      </c>
      <c r="H38" s="24">
        <v>1.2999999999999999E-2</v>
      </c>
      <c r="I38" s="24">
        <v>1.2E-2</v>
      </c>
      <c r="J38" s="24">
        <v>6.0000000000000001E-3</v>
      </c>
      <c r="K38" s="217">
        <v>0.01</v>
      </c>
      <c r="L38" s="217">
        <v>8.0000000000000002E-3</v>
      </c>
      <c r="M38" s="217">
        <v>5.0000000000000001E-3</v>
      </c>
      <c r="N38" s="217">
        <v>5.0000000000000001E-3</v>
      </c>
      <c r="O38" s="217">
        <v>4.0000000000000001E-3</v>
      </c>
      <c r="P38" s="226">
        <v>4.0000000000000001E-3</v>
      </c>
      <c r="Q38" s="23">
        <v>1.2999999999999999E-2</v>
      </c>
      <c r="R38" s="24">
        <v>4.0000000000000001E-3</v>
      </c>
      <c r="S38" s="226">
        <v>7.0000000000000001E-3</v>
      </c>
      <c r="T38" s="798"/>
    </row>
    <row r="39" spans="1:20" ht="13.5" customHeight="1" x14ac:dyDescent="0.15">
      <c r="A39" s="16">
        <v>25</v>
      </c>
      <c r="B39" s="787" t="s">
        <v>252</v>
      </c>
      <c r="C39" s="788"/>
      <c r="D39" s="58" t="s">
        <v>186</v>
      </c>
      <c r="E39" s="28" t="s">
        <v>584</v>
      </c>
      <c r="F39" s="179" t="s">
        <v>647</v>
      </c>
      <c r="G39" s="218" t="s">
        <v>694</v>
      </c>
      <c r="H39" s="179" t="s">
        <v>169</v>
      </c>
      <c r="I39" s="179" t="s">
        <v>793</v>
      </c>
      <c r="J39" s="24" t="s">
        <v>818</v>
      </c>
      <c r="K39" s="218" t="s">
        <v>169</v>
      </c>
      <c r="L39" s="218" t="s">
        <v>881</v>
      </c>
      <c r="M39" s="218" t="s">
        <v>169</v>
      </c>
      <c r="N39" s="218" t="s">
        <v>169</v>
      </c>
      <c r="O39" s="218" t="s">
        <v>169</v>
      </c>
      <c r="P39" s="228" t="s">
        <v>169</v>
      </c>
      <c r="Q39" s="28" t="s">
        <v>169</v>
      </c>
      <c r="R39" s="179" t="s">
        <v>169</v>
      </c>
      <c r="S39" s="228" t="s">
        <v>169</v>
      </c>
      <c r="T39" s="798"/>
    </row>
    <row r="40" spans="1:20" ht="13.5" customHeight="1" x14ac:dyDescent="0.15">
      <c r="A40" s="16">
        <v>26</v>
      </c>
      <c r="B40" s="787" t="s">
        <v>62</v>
      </c>
      <c r="C40" s="788"/>
      <c r="D40" s="58" t="s">
        <v>177</v>
      </c>
      <c r="E40" s="23" t="s">
        <v>584</v>
      </c>
      <c r="F40" s="24" t="s">
        <v>647</v>
      </c>
      <c r="G40" s="217" t="s">
        <v>694</v>
      </c>
      <c r="H40" s="24" t="s">
        <v>169</v>
      </c>
      <c r="I40" s="24" t="s">
        <v>793</v>
      </c>
      <c r="J40" s="24" t="s">
        <v>818</v>
      </c>
      <c r="K40" s="24" t="s">
        <v>169</v>
      </c>
      <c r="L40" s="24" t="s">
        <v>881</v>
      </c>
      <c r="M40" s="24" t="s">
        <v>169</v>
      </c>
      <c r="N40" s="217" t="s">
        <v>169</v>
      </c>
      <c r="O40" s="217" t="s">
        <v>169</v>
      </c>
      <c r="P40" s="226" t="s">
        <v>169</v>
      </c>
      <c r="Q40" s="23" t="s">
        <v>169</v>
      </c>
      <c r="R40" s="24" t="s">
        <v>169</v>
      </c>
      <c r="S40" s="226" t="s">
        <v>169</v>
      </c>
      <c r="T40" s="798"/>
    </row>
    <row r="41" spans="1:20" ht="13.5" customHeight="1" x14ac:dyDescent="0.15">
      <c r="A41" s="16">
        <v>27</v>
      </c>
      <c r="B41" s="787" t="s">
        <v>63</v>
      </c>
      <c r="C41" s="788"/>
      <c r="D41" s="58" t="s">
        <v>186</v>
      </c>
      <c r="E41" s="23">
        <v>8.0000000000000002E-3</v>
      </c>
      <c r="F41" s="24">
        <v>1.2E-2</v>
      </c>
      <c r="G41" s="217">
        <v>1.2E-2</v>
      </c>
      <c r="H41" s="24">
        <v>2.4E-2</v>
      </c>
      <c r="I41" s="24">
        <v>2.3E-2</v>
      </c>
      <c r="J41" s="24">
        <v>1.2999999999999999E-2</v>
      </c>
      <c r="K41" s="217">
        <v>1.9E-2</v>
      </c>
      <c r="L41" s="217">
        <v>1.4E-2</v>
      </c>
      <c r="M41" s="217">
        <v>8.9999999999999993E-3</v>
      </c>
      <c r="N41" s="217">
        <v>6.0000000000000001E-3</v>
      </c>
      <c r="O41" s="217">
        <v>4.0000000000000001E-3</v>
      </c>
      <c r="P41" s="226">
        <v>7.0000000000000001E-3</v>
      </c>
      <c r="Q41" s="23">
        <v>2.4E-2</v>
      </c>
      <c r="R41" s="24">
        <v>4.0000000000000001E-3</v>
      </c>
      <c r="S41" s="226">
        <v>1.2999999999999999E-2</v>
      </c>
      <c r="T41" s="798"/>
    </row>
    <row r="42" spans="1:20" ht="13.5" customHeight="1" x14ac:dyDescent="0.15">
      <c r="A42" s="16">
        <v>28</v>
      </c>
      <c r="B42" s="787" t="s">
        <v>64</v>
      </c>
      <c r="C42" s="788"/>
      <c r="D42" s="58" t="s">
        <v>189</v>
      </c>
      <c r="E42" s="23">
        <v>3.0000000000000001E-3</v>
      </c>
      <c r="F42" s="24">
        <v>5.0000000000000001E-3</v>
      </c>
      <c r="G42" s="217">
        <v>6.0000000000000001E-3</v>
      </c>
      <c r="H42" s="24">
        <v>0.01</v>
      </c>
      <c r="I42" s="24">
        <v>8.0000000000000002E-3</v>
      </c>
      <c r="J42" s="24">
        <v>5.0000000000000001E-3</v>
      </c>
      <c r="K42" s="24">
        <v>8.0000000000000002E-3</v>
      </c>
      <c r="L42" s="24">
        <v>7.0000000000000001E-3</v>
      </c>
      <c r="M42" s="24">
        <v>4.0000000000000001E-3</v>
      </c>
      <c r="N42" s="24">
        <v>3.0000000000000001E-3</v>
      </c>
      <c r="O42" s="24">
        <v>3.0000000000000001E-3</v>
      </c>
      <c r="P42" s="226" t="s">
        <v>954</v>
      </c>
      <c r="Q42" s="23">
        <v>0.01</v>
      </c>
      <c r="R42" s="24" t="s">
        <v>668</v>
      </c>
      <c r="S42" s="226">
        <v>5.0000000000000001E-3</v>
      </c>
      <c r="T42" s="798"/>
    </row>
    <row r="43" spans="1:20" ht="13.5" customHeight="1" x14ac:dyDescent="0.15">
      <c r="A43" s="16">
        <v>29</v>
      </c>
      <c r="B43" s="787" t="s">
        <v>253</v>
      </c>
      <c r="C43" s="788"/>
      <c r="D43" s="58" t="s">
        <v>189</v>
      </c>
      <c r="E43" s="23">
        <v>2E-3</v>
      </c>
      <c r="F43" s="24">
        <v>2E-3</v>
      </c>
      <c r="G43" s="217">
        <v>2E-3</v>
      </c>
      <c r="H43" s="24">
        <v>2E-3</v>
      </c>
      <c r="I43" s="24">
        <v>4.0000000000000001E-3</v>
      </c>
      <c r="J43" s="24">
        <v>3.0000000000000001E-3</v>
      </c>
      <c r="K43" s="217">
        <v>3.0000000000000001E-3</v>
      </c>
      <c r="L43" s="217">
        <v>3.0000000000000001E-3</v>
      </c>
      <c r="M43" s="217">
        <v>2E-3</v>
      </c>
      <c r="N43" s="217">
        <v>1E-3</v>
      </c>
      <c r="O43" s="217">
        <v>1E-3</v>
      </c>
      <c r="P43" s="226">
        <v>2E-3</v>
      </c>
      <c r="Q43" s="23">
        <v>4.0000000000000001E-3</v>
      </c>
      <c r="R43" s="24">
        <v>1E-3</v>
      </c>
      <c r="S43" s="226">
        <v>2E-3</v>
      </c>
      <c r="T43" s="798"/>
    </row>
    <row r="44" spans="1:20" ht="13.5" customHeight="1" x14ac:dyDescent="0.15">
      <c r="A44" s="16">
        <v>30</v>
      </c>
      <c r="B44" s="787" t="s">
        <v>254</v>
      </c>
      <c r="C44" s="788"/>
      <c r="D44" s="58" t="s">
        <v>191</v>
      </c>
      <c r="E44" s="23" t="s">
        <v>584</v>
      </c>
      <c r="F44" s="24" t="s">
        <v>647</v>
      </c>
      <c r="G44" s="217" t="s">
        <v>694</v>
      </c>
      <c r="H44" s="24" t="s">
        <v>169</v>
      </c>
      <c r="I44" s="179" t="s">
        <v>793</v>
      </c>
      <c r="J44" s="179" t="s">
        <v>818</v>
      </c>
      <c r="K44" s="179" t="s">
        <v>169</v>
      </c>
      <c r="L44" s="179" t="s">
        <v>881</v>
      </c>
      <c r="M44" s="179" t="s">
        <v>169</v>
      </c>
      <c r="N44" s="179" t="s">
        <v>169</v>
      </c>
      <c r="O44" s="179" t="s">
        <v>169</v>
      </c>
      <c r="P44" s="228" t="s">
        <v>169</v>
      </c>
      <c r="Q44" s="28" t="s">
        <v>169</v>
      </c>
      <c r="R44" s="179" t="s">
        <v>169</v>
      </c>
      <c r="S44" s="228" t="s">
        <v>169</v>
      </c>
      <c r="T44" s="798"/>
    </row>
    <row r="45" spans="1:20" ht="13.5" customHeight="1" x14ac:dyDescent="0.15">
      <c r="A45" s="16">
        <v>31</v>
      </c>
      <c r="B45" s="787" t="s">
        <v>255</v>
      </c>
      <c r="C45" s="788"/>
      <c r="D45" s="58" t="s">
        <v>193</v>
      </c>
      <c r="E45" s="23" t="s">
        <v>592</v>
      </c>
      <c r="F45" s="24" t="s">
        <v>652</v>
      </c>
      <c r="G45" s="217" t="s">
        <v>698</v>
      </c>
      <c r="H45" s="24" t="s">
        <v>194</v>
      </c>
      <c r="I45" s="24" t="s">
        <v>799</v>
      </c>
      <c r="J45" s="24" t="s">
        <v>822</v>
      </c>
      <c r="K45" s="24" t="s">
        <v>194</v>
      </c>
      <c r="L45" s="24" t="s">
        <v>885</v>
      </c>
      <c r="M45" s="24" t="s">
        <v>194</v>
      </c>
      <c r="N45" s="24" t="s">
        <v>194</v>
      </c>
      <c r="O45" s="24" t="s">
        <v>194</v>
      </c>
      <c r="P45" s="226" t="s">
        <v>194</v>
      </c>
      <c r="Q45" s="23" t="s">
        <v>194</v>
      </c>
      <c r="R45" s="24" t="s">
        <v>194</v>
      </c>
      <c r="S45" s="226" t="s">
        <v>194</v>
      </c>
      <c r="T45" s="800"/>
    </row>
    <row r="46" spans="1:20" ht="13.5" customHeight="1" x14ac:dyDescent="0.15">
      <c r="A46" s="16">
        <v>32</v>
      </c>
      <c r="B46" s="787" t="s">
        <v>68</v>
      </c>
      <c r="C46" s="788"/>
      <c r="D46" s="58" t="s">
        <v>244</v>
      </c>
      <c r="E46" s="23" t="s">
        <v>588</v>
      </c>
      <c r="F46" s="24"/>
      <c r="G46" s="217"/>
      <c r="H46" s="24" t="s">
        <v>84</v>
      </c>
      <c r="I46" s="24"/>
      <c r="J46" s="24"/>
      <c r="K46" s="24" t="s">
        <v>84</v>
      </c>
      <c r="L46" s="24"/>
      <c r="M46" s="499"/>
      <c r="N46" s="24" t="s">
        <v>84</v>
      </c>
      <c r="O46" s="24"/>
      <c r="P46" s="226"/>
      <c r="Q46" s="23" t="s">
        <v>84</v>
      </c>
      <c r="R46" s="24" t="s">
        <v>84</v>
      </c>
      <c r="S46" s="226" t="s">
        <v>84</v>
      </c>
      <c r="T46" s="796" t="s">
        <v>27</v>
      </c>
    </row>
    <row r="47" spans="1:20" ht="13.5" customHeight="1" x14ac:dyDescent="0.15">
      <c r="A47" s="16">
        <v>33</v>
      </c>
      <c r="B47" s="787" t="s">
        <v>69</v>
      </c>
      <c r="C47" s="788"/>
      <c r="D47" s="58" t="s">
        <v>187</v>
      </c>
      <c r="E47" s="27" t="s">
        <v>579</v>
      </c>
      <c r="F47" s="25"/>
      <c r="G47" s="234"/>
      <c r="H47" s="25">
        <v>0.02</v>
      </c>
      <c r="I47" s="25"/>
      <c r="J47" s="25"/>
      <c r="K47" s="25">
        <v>0.01</v>
      </c>
      <c r="L47" s="25"/>
      <c r="M47" s="511"/>
      <c r="N47" s="25" t="s">
        <v>922</v>
      </c>
      <c r="O47" s="25"/>
      <c r="P47" s="227"/>
      <c r="Q47" s="27">
        <v>0.02</v>
      </c>
      <c r="R47" s="25" t="s">
        <v>603</v>
      </c>
      <c r="S47" s="227">
        <v>0.01</v>
      </c>
      <c r="T47" s="798"/>
    </row>
    <row r="48" spans="1:20" ht="13.5" customHeight="1" x14ac:dyDescent="0.15">
      <c r="A48" s="16">
        <v>34</v>
      </c>
      <c r="B48" s="787" t="s">
        <v>70</v>
      </c>
      <c r="C48" s="788"/>
      <c r="D48" s="58" t="s">
        <v>195</v>
      </c>
      <c r="E48" s="27" t="s">
        <v>579</v>
      </c>
      <c r="F48" s="25"/>
      <c r="G48" s="234"/>
      <c r="H48" s="25" t="s">
        <v>603</v>
      </c>
      <c r="I48" s="25"/>
      <c r="J48" s="25"/>
      <c r="K48" s="25" t="s">
        <v>603</v>
      </c>
      <c r="L48" s="25"/>
      <c r="M48" s="511"/>
      <c r="N48" s="25" t="s">
        <v>603</v>
      </c>
      <c r="O48" s="25"/>
      <c r="P48" s="227"/>
      <c r="Q48" s="27" t="s">
        <v>603</v>
      </c>
      <c r="R48" s="25" t="s">
        <v>603</v>
      </c>
      <c r="S48" s="227" t="s">
        <v>603</v>
      </c>
      <c r="T48" s="798"/>
    </row>
    <row r="49" spans="1:20" ht="13.5" customHeight="1" x14ac:dyDescent="0.15">
      <c r="A49" s="16">
        <v>35</v>
      </c>
      <c r="B49" s="787" t="s">
        <v>72</v>
      </c>
      <c r="C49" s="788"/>
      <c r="D49" s="58" t="s">
        <v>244</v>
      </c>
      <c r="E49" s="23" t="s">
        <v>588</v>
      </c>
      <c r="F49" s="24"/>
      <c r="G49" s="217"/>
      <c r="H49" s="24" t="s">
        <v>84</v>
      </c>
      <c r="I49" s="24"/>
      <c r="J49" s="24"/>
      <c r="K49" s="24" t="s">
        <v>84</v>
      </c>
      <c r="L49" s="24"/>
      <c r="M49" s="499"/>
      <c r="N49" s="24" t="s">
        <v>84</v>
      </c>
      <c r="O49" s="24"/>
      <c r="P49" s="226"/>
      <c r="Q49" s="23" t="s">
        <v>84</v>
      </c>
      <c r="R49" s="24" t="s">
        <v>84</v>
      </c>
      <c r="S49" s="226" t="s">
        <v>84</v>
      </c>
      <c r="T49" s="798"/>
    </row>
    <row r="50" spans="1:20" ht="13.5" customHeight="1" x14ac:dyDescent="0.15">
      <c r="A50" s="16">
        <v>36</v>
      </c>
      <c r="B50" s="787" t="s">
        <v>74</v>
      </c>
      <c r="C50" s="788"/>
      <c r="D50" s="58" t="s">
        <v>197</v>
      </c>
      <c r="E50" s="12">
        <v>7.4</v>
      </c>
      <c r="F50" s="11"/>
      <c r="G50" s="214"/>
      <c r="H50" s="11">
        <v>5.5</v>
      </c>
      <c r="I50" s="11"/>
      <c r="J50" s="11"/>
      <c r="K50" s="11">
        <v>6.6</v>
      </c>
      <c r="L50" s="11"/>
      <c r="M50" s="510"/>
      <c r="N50" s="11">
        <v>5.6</v>
      </c>
      <c r="O50" s="11"/>
      <c r="P50" s="224"/>
      <c r="Q50" s="12">
        <v>7.4</v>
      </c>
      <c r="R50" s="11">
        <v>5.5</v>
      </c>
      <c r="S50" s="224">
        <v>6.3</v>
      </c>
      <c r="T50" s="798"/>
    </row>
    <row r="51" spans="1:20" ht="13.5" customHeight="1" x14ac:dyDescent="0.15">
      <c r="A51" s="16">
        <v>37</v>
      </c>
      <c r="B51" s="787" t="s">
        <v>75</v>
      </c>
      <c r="C51" s="788"/>
      <c r="D51" s="58" t="s">
        <v>196</v>
      </c>
      <c r="E51" s="23" t="s">
        <v>584</v>
      </c>
      <c r="F51" s="24"/>
      <c r="G51" s="217"/>
      <c r="H51" s="24" t="s">
        <v>169</v>
      </c>
      <c r="I51" s="24"/>
      <c r="J51" s="24"/>
      <c r="K51" s="24" t="s">
        <v>169</v>
      </c>
      <c r="L51" s="217"/>
      <c r="M51" s="563"/>
      <c r="N51" s="217" t="s">
        <v>169</v>
      </c>
      <c r="O51" s="217"/>
      <c r="P51" s="226"/>
      <c r="Q51" s="23" t="s">
        <v>169</v>
      </c>
      <c r="R51" s="24" t="s">
        <v>169</v>
      </c>
      <c r="S51" s="226" t="s">
        <v>169</v>
      </c>
      <c r="T51" s="800"/>
    </row>
    <row r="52" spans="1:20" ht="13.5" customHeight="1" x14ac:dyDescent="0.15">
      <c r="A52" s="16">
        <v>38</v>
      </c>
      <c r="B52" s="787" t="s">
        <v>76</v>
      </c>
      <c r="C52" s="788"/>
      <c r="D52" s="58" t="s">
        <v>197</v>
      </c>
      <c r="E52" s="12">
        <v>9.1</v>
      </c>
      <c r="F52" s="11">
        <v>7.4</v>
      </c>
      <c r="G52" s="214">
        <v>7.6</v>
      </c>
      <c r="H52" s="11">
        <v>8.1999999999999993</v>
      </c>
      <c r="I52" s="11">
        <v>7.6</v>
      </c>
      <c r="J52" s="11">
        <v>9.3000000000000007</v>
      </c>
      <c r="K52" s="214">
        <v>7.7</v>
      </c>
      <c r="L52" s="214">
        <v>7.4</v>
      </c>
      <c r="M52" s="214">
        <v>7.5</v>
      </c>
      <c r="N52" s="214">
        <v>7.1</v>
      </c>
      <c r="O52" s="214">
        <v>7.8</v>
      </c>
      <c r="P52" s="224">
        <v>8.8000000000000007</v>
      </c>
      <c r="Q52" s="12">
        <v>9.3000000000000007</v>
      </c>
      <c r="R52" s="11">
        <v>7.1</v>
      </c>
      <c r="S52" s="224">
        <v>8</v>
      </c>
      <c r="T52" s="796" t="s">
        <v>41</v>
      </c>
    </row>
    <row r="53" spans="1:20" ht="13.5" customHeight="1" x14ac:dyDescent="0.15">
      <c r="A53" s="16">
        <v>39</v>
      </c>
      <c r="B53" s="787" t="s">
        <v>416</v>
      </c>
      <c r="C53" s="788"/>
      <c r="D53" s="58" t="s">
        <v>256</v>
      </c>
      <c r="E53" s="21">
        <v>19</v>
      </c>
      <c r="F53" s="20"/>
      <c r="G53" s="216"/>
      <c r="H53" s="20">
        <v>22</v>
      </c>
      <c r="I53" s="20"/>
      <c r="J53" s="20"/>
      <c r="K53" s="216">
        <v>30</v>
      </c>
      <c r="L53" s="20"/>
      <c r="M53" s="566"/>
      <c r="N53" s="216">
        <v>25</v>
      </c>
      <c r="O53" s="216"/>
      <c r="P53" s="225"/>
      <c r="Q53" s="21">
        <v>30</v>
      </c>
      <c r="R53" s="20">
        <v>19</v>
      </c>
      <c r="S53" s="225">
        <v>24</v>
      </c>
      <c r="T53" s="798"/>
    </row>
    <row r="54" spans="1:20" ht="13.5" customHeight="1" x14ac:dyDescent="0.15">
      <c r="A54" s="16">
        <v>40</v>
      </c>
      <c r="B54" s="787" t="s">
        <v>78</v>
      </c>
      <c r="C54" s="788"/>
      <c r="D54" s="58" t="s">
        <v>257</v>
      </c>
      <c r="E54" s="21">
        <v>50</v>
      </c>
      <c r="F54" s="20"/>
      <c r="G54" s="216"/>
      <c r="H54" s="20">
        <v>50</v>
      </c>
      <c r="I54" s="20"/>
      <c r="J54" s="20"/>
      <c r="K54" s="216">
        <v>62</v>
      </c>
      <c r="L54" s="20"/>
      <c r="M54" s="566"/>
      <c r="N54" s="216">
        <v>52</v>
      </c>
      <c r="O54" s="216"/>
      <c r="P54" s="225"/>
      <c r="Q54" s="21">
        <v>62</v>
      </c>
      <c r="R54" s="20">
        <v>50</v>
      </c>
      <c r="S54" s="225">
        <v>54</v>
      </c>
      <c r="T54" s="800"/>
    </row>
    <row r="55" spans="1:20" ht="13.5" customHeight="1" x14ac:dyDescent="0.15">
      <c r="A55" s="16">
        <v>41</v>
      </c>
      <c r="B55" s="787" t="s">
        <v>79</v>
      </c>
      <c r="C55" s="788"/>
      <c r="D55" s="58" t="s">
        <v>187</v>
      </c>
      <c r="E55" s="27" t="s">
        <v>589</v>
      </c>
      <c r="F55" s="25"/>
      <c r="G55" s="234"/>
      <c r="H55" s="25" t="s">
        <v>605</v>
      </c>
      <c r="I55" s="25"/>
      <c r="J55" s="25"/>
      <c r="K55" s="25" t="s">
        <v>605</v>
      </c>
      <c r="L55" s="25"/>
      <c r="M55" s="564"/>
      <c r="N55" s="234" t="s">
        <v>605</v>
      </c>
      <c r="O55" s="234"/>
      <c r="P55" s="227"/>
      <c r="Q55" s="27" t="s">
        <v>605</v>
      </c>
      <c r="R55" s="25" t="s">
        <v>605</v>
      </c>
      <c r="S55" s="227" t="s">
        <v>605</v>
      </c>
      <c r="T55" s="796" t="s">
        <v>46</v>
      </c>
    </row>
    <row r="56" spans="1:20" ht="13.5" customHeight="1" x14ac:dyDescent="0.15">
      <c r="A56" s="16">
        <v>42</v>
      </c>
      <c r="B56" s="787" t="s">
        <v>258</v>
      </c>
      <c r="C56" s="788"/>
      <c r="D56" s="58" t="s">
        <v>259</v>
      </c>
      <c r="E56" s="82" t="s">
        <v>590</v>
      </c>
      <c r="F56" s="171" t="s">
        <v>648</v>
      </c>
      <c r="G56" s="244" t="s">
        <v>695</v>
      </c>
      <c r="H56" s="171">
        <v>9.9999999999999995E-7</v>
      </c>
      <c r="I56" s="171" t="s">
        <v>794</v>
      </c>
      <c r="J56" s="171" t="s">
        <v>819</v>
      </c>
      <c r="K56" s="171" t="s">
        <v>851</v>
      </c>
      <c r="L56" s="171">
        <v>9.9999999999999995E-7</v>
      </c>
      <c r="M56" s="171" t="s">
        <v>900</v>
      </c>
      <c r="N56" s="244" t="s">
        <v>170</v>
      </c>
      <c r="O56" s="171" t="s">
        <v>170</v>
      </c>
      <c r="P56" s="261" t="s">
        <v>170</v>
      </c>
      <c r="Q56" s="82">
        <v>9.9999999999999995E-7</v>
      </c>
      <c r="R56" s="171" t="s">
        <v>170</v>
      </c>
      <c r="S56" s="261" t="s">
        <v>170</v>
      </c>
      <c r="T56" s="798"/>
    </row>
    <row r="57" spans="1:20" ht="13.5" customHeight="1" x14ac:dyDescent="0.15">
      <c r="A57" s="16">
        <v>43</v>
      </c>
      <c r="B57" s="787" t="s">
        <v>260</v>
      </c>
      <c r="C57" s="788"/>
      <c r="D57" s="58" t="s">
        <v>259</v>
      </c>
      <c r="E57" s="82" t="s">
        <v>590</v>
      </c>
      <c r="F57" s="171" t="s">
        <v>648</v>
      </c>
      <c r="G57" s="244" t="s">
        <v>695</v>
      </c>
      <c r="H57" s="171" t="s">
        <v>170</v>
      </c>
      <c r="I57" s="171" t="s">
        <v>794</v>
      </c>
      <c r="J57" s="171" t="s">
        <v>819</v>
      </c>
      <c r="K57" s="171" t="s">
        <v>170</v>
      </c>
      <c r="L57" s="171" t="s">
        <v>882</v>
      </c>
      <c r="M57" s="171" t="s">
        <v>170</v>
      </c>
      <c r="N57" s="244" t="s">
        <v>170</v>
      </c>
      <c r="O57" s="171" t="s">
        <v>170</v>
      </c>
      <c r="P57" s="261" t="s">
        <v>170</v>
      </c>
      <c r="Q57" s="82" t="s">
        <v>170</v>
      </c>
      <c r="R57" s="171" t="s">
        <v>170</v>
      </c>
      <c r="S57" s="261" t="s">
        <v>170</v>
      </c>
      <c r="T57" s="798"/>
    </row>
    <row r="58" spans="1:20" ht="13.5" customHeight="1" x14ac:dyDescent="0.15">
      <c r="A58" s="16">
        <v>44</v>
      </c>
      <c r="B58" s="787" t="s">
        <v>82</v>
      </c>
      <c r="C58" s="788"/>
      <c r="D58" s="58" t="s">
        <v>181</v>
      </c>
      <c r="E58" s="23" t="s">
        <v>588</v>
      </c>
      <c r="F58" s="24"/>
      <c r="G58" s="217"/>
      <c r="H58" s="24" t="s">
        <v>84</v>
      </c>
      <c r="I58" s="24"/>
      <c r="J58" s="24"/>
      <c r="K58" s="24" t="s">
        <v>84</v>
      </c>
      <c r="L58" s="24"/>
      <c r="M58" s="499"/>
      <c r="N58" s="217" t="s">
        <v>84</v>
      </c>
      <c r="O58" s="24"/>
      <c r="P58" s="226"/>
      <c r="Q58" s="23" t="s">
        <v>84</v>
      </c>
      <c r="R58" s="24" t="s">
        <v>84</v>
      </c>
      <c r="S58" s="226" t="s">
        <v>84</v>
      </c>
      <c r="T58" s="798"/>
    </row>
    <row r="59" spans="1:20" ht="13.5" customHeight="1" x14ac:dyDescent="0.15">
      <c r="A59" s="16">
        <v>45</v>
      </c>
      <c r="B59" s="787" t="s">
        <v>85</v>
      </c>
      <c r="C59" s="788"/>
      <c r="D59" s="58" t="s">
        <v>261</v>
      </c>
      <c r="E59" s="28" t="s">
        <v>591</v>
      </c>
      <c r="F59" s="179"/>
      <c r="G59" s="218"/>
      <c r="H59" s="179" t="s">
        <v>171</v>
      </c>
      <c r="I59" s="179"/>
      <c r="J59" s="179"/>
      <c r="K59" s="179" t="s">
        <v>171</v>
      </c>
      <c r="L59" s="179"/>
      <c r="M59" s="521"/>
      <c r="N59" s="218" t="s">
        <v>171</v>
      </c>
      <c r="O59" s="179"/>
      <c r="P59" s="228"/>
      <c r="Q59" s="28" t="s">
        <v>171</v>
      </c>
      <c r="R59" s="179" t="s">
        <v>171</v>
      </c>
      <c r="S59" s="228" t="s">
        <v>171</v>
      </c>
      <c r="T59" s="800"/>
    </row>
    <row r="60" spans="1:20" ht="13.5" customHeight="1" x14ac:dyDescent="0.15">
      <c r="A60" s="16">
        <v>46</v>
      </c>
      <c r="B60" s="787" t="s">
        <v>86</v>
      </c>
      <c r="C60" s="788"/>
      <c r="D60" s="58" t="s">
        <v>198</v>
      </c>
      <c r="E60" s="12">
        <v>0.4</v>
      </c>
      <c r="F60" s="11">
        <v>0.5</v>
      </c>
      <c r="G60" s="214">
        <v>0.5</v>
      </c>
      <c r="H60" s="11">
        <v>0.6</v>
      </c>
      <c r="I60" s="11">
        <v>0.6</v>
      </c>
      <c r="J60" s="11">
        <v>0.5</v>
      </c>
      <c r="K60" s="214">
        <v>0.6</v>
      </c>
      <c r="L60" s="214">
        <v>0.6</v>
      </c>
      <c r="M60" s="214">
        <v>0.6</v>
      </c>
      <c r="N60" s="214">
        <v>0.4</v>
      </c>
      <c r="O60" s="214">
        <v>0.5</v>
      </c>
      <c r="P60" s="224">
        <v>0.9</v>
      </c>
      <c r="Q60" s="12">
        <v>0.9</v>
      </c>
      <c r="R60" s="11">
        <v>0.4</v>
      </c>
      <c r="S60" s="224">
        <v>0.6</v>
      </c>
      <c r="T60" s="796" t="s">
        <v>77</v>
      </c>
    </row>
    <row r="61" spans="1:20" ht="13.5" customHeight="1" x14ac:dyDescent="0.15">
      <c r="A61" s="16">
        <v>47</v>
      </c>
      <c r="B61" s="787" t="s">
        <v>87</v>
      </c>
      <c r="C61" s="788"/>
      <c r="D61" s="58" t="s">
        <v>199</v>
      </c>
      <c r="E61" s="11">
        <v>7</v>
      </c>
      <c r="F61" s="11">
        <v>7</v>
      </c>
      <c r="G61" s="214">
        <v>7.1</v>
      </c>
      <c r="H61" s="11">
        <v>7</v>
      </c>
      <c r="I61" s="11">
        <v>7</v>
      </c>
      <c r="J61" s="11">
        <v>7</v>
      </c>
      <c r="K61" s="214">
        <v>7</v>
      </c>
      <c r="L61" s="214">
        <v>6.9</v>
      </c>
      <c r="M61" s="214">
        <v>6.9</v>
      </c>
      <c r="N61" s="214">
        <v>7</v>
      </c>
      <c r="O61" s="214">
        <v>7</v>
      </c>
      <c r="P61" s="224">
        <v>6.8</v>
      </c>
      <c r="Q61" s="12">
        <v>7.1</v>
      </c>
      <c r="R61" s="11">
        <v>6.8</v>
      </c>
      <c r="S61" s="224">
        <v>7</v>
      </c>
      <c r="T61" s="798"/>
    </row>
    <row r="62" spans="1:20" ht="13.5" customHeight="1" x14ac:dyDescent="0.15">
      <c r="A62" s="16">
        <v>48</v>
      </c>
      <c r="B62" s="787" t="s">
        <v>88</v>
      </c>
      <c r="C62" s="788"/>
      <c r="D62" s="58" t="s">
        <v>200</v>
      </c>
      <c r="E62" s="21" t="s">
        <v>600</v>
      </c>
      <c r="F62" s="20" t="s">
        <v>570</v>
      </c>
      <c r="G62" s="216" t="s">
        <v>570</v>
      </c>
      <c r="H62" s="20" t="s">
        <v>570</v>
      </c>
      <c r="I62" s="20" t="s">
        <v>570</v>
      </c>
      <c r="J62" s="20" t="s">
        <v>570</v>
      </c>
      <c r="K62" s="20" t="s">
        <v>570</v>
      </c>
      <c r="L62" s="20" t="s">
        <v>570</v>
      </c>
      <c r="M62" s="20" t="s">
        <v>570</v>
      </c>
      <c r="N62" s="216" t="s">
        <v>570</v>
      </c>
      <c r="O62" s="216" t="s">
        <v>570</v>
      </c>
      <c r="P62" s="225" t="s">
        <v>570</v>
      </c>
      <c r="Q62" s="256" t="s">
        <v>24</v>
      </c>
      <c r="R62" s="232" t="s">
        <v>24</v>
      </c>
      <c r="S62" s="257" t="s">
        <v>24</v>
      </c>
      <c r="T62" s="798"/>
    </row>
    <row r="63" spans="1:20" ht="13.5" customHeight="1" x14ac:dyDescent="0.15">
      <c r="A63" s="16">
        <v>49</v>
      </c>
      <c r="B63" s="787" t="s">
        <v>89</v>
      </c>
      <c r="C63" s="788"/>
      <c r="D63" s="58" t="s">
        <v>200</v>
      </c>
      <c r="E63" s="21" t="s">
        <v>600</v>
      </c>
      <c r="F63" s="20" t="s">
        <v>570</v>
      </c>
      <c r="G63" s="216" t="s">
        <v>570</v>
      </c>
      <c r="H63" s="20" t="s">
        <v>570</v>
      </c>
      <c r="I63" s="20" t="s">
        <v>570</v>
      </c>
      <c r="J63" s="20" t="s">
        <v>570</v>
      </c>
      <c r="K63" s="20" t="s">
        <v>570</v>
      </c>
      <c r="L63" s="20" t="s">
        <v>570</v>
      </c>
      <c r="M63" s="20" t="s">
        <v>570</v>
      </c>
      <c r="N63" s="216" t="s">
        <v>570</v>
      </c>
      <c r="O63" s="216" t="s">
        <v>570</v>
      </c>
      <c r="P63" s="225" t="s">
        <v>570</v>
      </c>
      <c r="Q63" s="256" t="s">
        <v>24</v>
      </c>
      <c r="R63" s="232" t="s">
        <v>24</v>
      </c>
      <c r="S63" s="257" t="s">
        <v>24</v>
      </c>
      <c r="T63" s="798"/>
    </row>
    <row r="64" spans="1:20" ht="13.5" customHeight="1" x14ac:dyDescent="0.15">
      <c r="A64" s="16">
        <v>50</v>
      </c>
      <c r="B64" s="787" t="s">
        <v>90</v>
      </c>
      <c r="C64" s="788"/>
      <c r="D64" s="58" t="s">
        <v>201</v>
      </c>
      <c r="E64" s="12" t="s">
        <v>576</v>
      </c>
      <c r="F64" s="11" t="s">
        <v>564</v>
      </c>
      <c r="G64" s="214" t="s">
        <v>564</v>
      </c>
      <c r="H64" s="11" t="s">
        <v>564</v>
      </c>
      <c r="I64" s="11" t="s">
        <v>564</v>
      </c>
      <c r="J64" s="11" t="s">
        <v>564</v>
      </c>
      <c r="K64" s="11" t="s">
        <v>564</v>
      </c>
      <c r="L64" s="11" t="s">
        <v>564</v>
      </c>
      <c r="M64" s="11" t="s">
        <v>564</v>
      </c>
      <c r="N64" s="214" t="s">
        <v>564</v>
      </c>
      <c r="O64" s="214" t="s">
        <v>564</v>
      </c>
      <c r="P64" s="224" t="s">
        <v>564</v>
      </c>
      <c r="Q64" s="12" t="s">
        <v>564</v>
      </c>
      <c r="R64" s="11" t="s">
        <v>564</v>
      </c>
      <c r="S64" s="224" t="s">
        <v>564</v>
      </c>
      <c r="T64" s="798"/>
    </row>
    <row r="65" spans="1:20" ht="13.5" customHeight="1" thickBot="1" x14ac:dyDescent="0.2">
      <c r="A65" s="16">
        <v>51</v>
      </c>
      <c r="B65" s="801" t="s">
        <v>92</v>
      </c>
      <c r="C65" s="802"/>
      <c r="D65" s="62" t="s">
        <v>202</v>
      </c>
      <c r="E65" s="31" t="s">
        <v>597</v>
      </c>
      <c r="F65" s="168" t="s">
        <v>561</v>
      </c>
      <c r="G65" s="239" t="s">
        <v>561</v>
      </c>
      <c r="H65" s="168" t="s">
        <v>561</v>
      </c>
      <c r="I65" s="168" t="s">
        <v>561</v>
      </c>
      <c r="J65" s="168" t="s">
        <v>561</v>
      </c>
      <c r="K65" s="168" t="s">
        <v>561</v>
      </c>
      <c r="L65" s="168" t="s">
        <v>561</v>
      </c>
      <c r="M65" s="168" t="s">
        <v>561</v>
      </c>
      <c r="N65" s="239" t="s">
        <v>561</v>
      </c>
      <c r="O65" s="239" t="s">
        <v>561</v>
      </c>
      <c r="P65" s="229" t="s">
        <v>561</v>
      </c>
      <c r="Q65" s="31" t="s">
        <v>561</v>
      </c>
      <c r="R65" s="168" t="s">
        <v>561</v>
      </c>
      <c r="S65" s="229" t="s">
        <v>561</v>
      </c>
      <c r="T65" s="799"/>
    </row>
    <row r="66" spans="1:20" ht="14.25" thickBot="1" x14ac:dyDescent="0.2">
      <c r="A66" s="841" t="s">
        <v>262</v>
      </c>
      <c r="B66" s="842"/>
      <c r="C66" s="842"/>
      <c r="D66" s="843"/>
      <c r="E66" s="69" t="s">
        <v>601</v>
      </c>
      <c r="F66" s="180" t="s">
        <v>560</v>
      </c>
      <c r="G66" s="180" t="s">
        <v>560</v>
      </c>
      <c r="H66" s="180" t="s">
        <v>560</v>
      </c>
      <c r="I66" s="180" t="s">
        <v>560</v>
      </c>
      <c r="J66" s="180" t="s">
        <v>560</v>
      </c>
      <c r="K66" s="180" t="s">
        <v>560</v>
      </c>
      <c r="L66" s="180" t="s">
        <v>560</v>
      </c>
      <c r="M66" s="180" t="s">
        <v>560</v>
      </c>
      <c r="N66" s="180" t="s">
        <v>560</v>
      </c>
      <c r="O66" s="180" t="s">
        <v>560</v>
      </c>
      <c r="P66" s="334" t="s">
        <v>560</v>
      </c>
      <c r="Q66" s="332"/>
      <c r="R66" s="280"/>
      <c r="S66" s="280"/>
    </row>
    <row r="67" spans="1:20" ht="14.25" thickBot="1" x14ac:dyDescent="0.2">
      <c r="A67" s="841" t="s">
        <v>106</v>
      </c>
      <c r="B67" s="842"/>
      <c r="C67" s="842"/>
      <c r="D67" s="843"/>
      <c r="E67" s="70">
        <v>2</v>
      </c>
      <c r="F67" s="180">
        <v>2</v>
      </c>
      <c r="G67" s="180">
        <v>2</v>
      </c>
      <c r="H67" s="180">
        <v>2</v>
      </c>
      <c r="I67" s="180">
        <v>2</v>
      </c>
      <c r="J67" s="180">
        <v>2</v>
      </c>
      <c r="K67" s="180">
        <v>2</v>
      </c>
      <c r="L67" s="180">
        <v>2</v>
      </c>
      <c r="M67" s="180">
        <v>2</v>
      </c>
      <c r="N67" s="180">
        <v>2</v>
      </c>
      <c r="O67" s="180">
        <v>2</v>
      </c>
      <c r="P67" s="334">
        <v>2</v>
      </c>
      <c r="Q67" s="335"/>
      <c r="R67" s="44"/>
      <c r="S67" s="44"/>
    </row>
    <row r="68" spans="1:20" x14ac:dyDescent="0.15">
      <c r="A68" s="46"/>
      <c r="B68" s="45" t="s">
        <v>107</v>
      </c>
      <c r="C68" s="64"/>
      <c r="D68" s="64"/>
      <c r="E68" s="64"/>
      <c r="F68" s="64"/>
      <c r="G68" s="64"/>
      <c r="H68" s="64"/>
      <c r="I68" s="46"/>
      <c r="J68" s="46"/>
      <c r="K68" s="46"/>
      <c r="L68" s="46"/>
      <c r="M68" s="46"/>
      <c r="N68" s="46"/>
      <c r="O68" s="46"/>
      <c r="P68" s="46"/>
      <c r="Q68" s="2"/>
      <c r="R68" s="46"/>
      <c r="S68" s="2"/>
      <c r="T68" s="46"/>
    </row>
    <row r="69" spans="1:20" x14ac:dyDescent="0.15">
      <c r="B69" s="64"/>
      <c r="C69" s="64"/>
      <c r="D69" s="64"/>
      <c r="E69" s="64"/>
      <c r="F69" s="64"/>
      <c r="G69" s="64"/>
      <c r="H69" s="64"/>
    </row>
  </sheetData>
  <mergeCells count="80">
    <mergeCell ref="T15:T16"/>
    <mergeCell ref="T17:T22"/>
    <mergeCell ref="T28:T34"/>
    <mergeCell ref="A14:C14"/>
    <mergeCell ref="Q14:S14"/>
    <mergeCell ref="B15:C15"/>
    <mergeCell ref="B16:C16"/>
    <mergeCell ref="B17:C17"/>
    <mergeCell ref="B18:C18"/>
    <mergeCell ref="B19:C19"/>
    <mergeCell ref="B20:C20"/>
    <mergeCell ref="B21:C21"/>
    <mergeCell ref="B22:C22"/>
    <mergeCell ref="B24:C24"/>
    <mergeCell ref="B25:C25"/>
    <mergeCell ref="B30:C30"/>
    <mergeCell ref="F3:I3"/>
    <mergeCell ref="A4:B4"/>
    <mergeCell ref="F4:I4"/>
    <mergeCell ref="A6:B13"/>
    <mergeCell ref="C6:D6"/>
    <mergeCell ref="C13:D13"/>
    <mergeCell ref="Q6:Q10"/>
    <mergeCell ref="R6:R10"/>
    <mergeCell ref="S6:S10"/>
    <mergeCell ref="T6:T13"/>
    <mergeCell ref="C7:D7"/>
    <mergeCell ref="C8:D8"/>
    <mergeCell ref="C9:D9"/>
    <mergeCell ref="C10:D10"/>
    <mergeCell ref="C11:D11"/>
    <mergeCell ref="C12:D12"/>
    <mergeCell ref="B23:C23"/>
    <mergeCell ref="B28:C28"/>
    <mergeCell ref="B29:C29"/>
    <mergeCell ref="B46:C46"/>
    <mergeCell ref="B47:C47"/>
    <mergeCell ref="B31:C31"/>
    <mergeCell ref="B32:C32"/>
    <mergeCell ref="B33:C33"/>
    <mergeCell ref="B34:C34"/>
    <mergeCell ref="B26:C26"/>
    <mergeCell ref="B27:C27"/>
    <mergeCell ref="B48:C48"/>
    <mergeCell ref="B49:C49"/>
    <mergeCell ref="B41:C41"/>
    <mergeCell ref="B42:C42"/>
    <mergeCell ref="B43:C43"/>
    <mergeCell ref="B44:C44"/>
    <mergeCell ref="B45:C45"/>
    <mergeCell ref="T35:T45"/>
    <mergeCell ref="B36:C36"/>
    <mergeCell ref="B37:C37"/>
    <mergeCell ref="B38:C38"/>
    <mergeCell ref="B40:C40"/>
    <mergeCell ref="B39:C39"/>
    <mergeCell ref="B35:C35"/>
    <mergeCell ref="B58:C58"/>
    <mergeCell ref="B59:C59"/>
    <mergeCell ref="B50:C50"/>
    <mergeCell ref="B51:C51"/>
    <mergeCell ref="B52:C52"/>
    <mergeCell ref="B53:C53"/>
    <mergeCell ref="B54:C54"/>
    <mergeCell ref="T23:T27"/>
    <mergeCell ref="T46:T51"/>
    <mergeCell ref="T52:T54"/>
    <mergeCell ref="A66:D66"/>
    <mergeCell ref="A67:D67"/>
    <mergeCell ref="B60:C60"/>
    <mergeCell ref="T60:T65"/>
    <mergeCell ref="B61:C61"/>
    <mergeCell ref="B62:C62"/>
    <mergeCell ref="B63:C63"/>
    <mergeCell ref="B64:C64"/>
    <mergeCell ref="B65:C65"/>
    <mergeCell ref="B55:C55"/>
    <mergeCell ref="T55:T59"/>
    <mergeCell ref="B56:C56"/>
    <mergeCell ref="B57:C57"/>
  </mergeCells>
  <phoneticPr fontId="2"/>
  <conditionalFormatting sqref="Q37:S37">
    <cfRule type="expression" dxfId="3" priority="1">
      <formula>Q37&lt;0.01</formula>
    </cfRule>
    <cfRule type="expression" dxfId="2" priority="2">
      <formula>Q37&gt;=0.01</formula>
    </cfRule>
  </conditionalFormatting>
  <pageMargins left="0.78740157480314965" right="0.78740157480314965" top="0.39370078740157483" bottom="0.19685039370078741" header="0" footer="0"/>
  <pageSetup paperSize="9" scale="6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fitToPage="1"/>
  </sheetPr>
  <dimension ref="A1:U50"/>
  <sheetViews>
    <sheetView zoomScale="90" zoomScaleNormal="90" zoomScaleSheetLayoutView="90" workbookViewId="0">
      <pane xSplit="4" ySplit="12" topLeftCell="F13" activePane="bottomRight" state="frozen"/>
      <selection activeCell="N48" sqref="N48"/>
      <selection pane="topRight" activeCell="N48" sqref="N48"/>
      <selection pane="bottomLeft" activeCell="N48" sqref="N48"/>
      <selection pane="bottomRight" activeCell="F5" sqref="F5"/>
    </sheetView>
  </sheetViews>
  <sheetFormatPr defaultColWidth="8.875" defaultRowHeight="10.15" customHeight="1" x14ac:dyDescent="0.15"/>
  <cols>
    <col min="1" max="1" width="2.375" style="89" customWidth="1"/>
    <col min="2" max="2" width="7" style="89" customWidth="1"/>
    <col min="3" max="3" width="19.25" style="89" customWidth="1"/>
    <col min="4" max="4" width="18" style="89" customWidth="1"/>
    <col min="5" max="19" width="9.375" style="89" customWidth="1"/>
    <col min="20" max="20" width="13.875" style="89" customWidth="1"/>
    <col min="21" max="16384" width="8.875" style="89"/>
  </cols>
  <sheetData>
    <row r="1" spans="1:20" ht="20.100000000000001" customHeight="1" x14ac:dyDescent="0.15">
      <c r="B1" s="85" t="str">
        <f>'1 羽黒川'!$B$1</f>
        <v>　　　　　　　　　　　　定　期　水　質　検　査　結　果（令和５年度）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134"/>
      <c r="R1" s="134"/>
      <c r="S1" s="134"/>
      <c r="T1" s="134"/>
    </row>
    <row r="2" spans="1:20" ht="15" customHeight="1" thickBo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ht="19.149999999999999" customHeight="1" thickBot="1" x14ac:dyDescent="0.2">
      <c r="A3" s="90" t="s">
        <v>303</v>
      </c>
      <c r="C3" s="91"/>
      <c r="E3" s="92" t="s">
        <v>1</v>
      </c>
      <c r="F3" s="871" t="s">
        <v>2</v>
      </c>
      <c r="G3" s="872"/>
      <c r="H3" s="872"/>
      <c r="I3" s="872"/>
      <c r="J3" s="872"/>
      <c r="K3" s="873"/>
      <c r="L3" s="93"/>
      <c r="M3" s="93"/>
      <c r="N3" s="93"/>
      <c r="O3" s="93"/>
      <c r="P3" s="93"/>
      <c r="Q3" s="94"/>
      <c r="R3" s="94"/>
      <c r="S3" s="94"/>
    </row>
    <row r="4" spans="1:20" ht="19.149999999999999" customHeight="1" thickBot="1" x14ac:dyDescent="0.2">
      <c r="A4" s="874" t="s">
        <v>3</v>
      </c>
      <c r="B4" s="875"/>
      <c r="C4" s="95" t="s">
        <v>397</v>
      </c>
      <c r="E4" s="96">
        <v>22</v>
      </c>
      <c r="F4" s="876" t="s">
        <v>1037</v>
      </c>
      <c r="G4" s="877"/>
      <c r="H4" s="877"/>
      <c r="I4" s="877"/>
      <c r="J4" s="877"/>
      <c r="K4" s="878"/>
      <c r="L4" s="88"/>
      <c r="M4" s="88"/>
      <c r="N4" s="88"/>
      <c r="O4" s="88"/>
      <c r="P4" s="93"/>
      <c r="Q4" s="97"/>
      <c r="R4" s="97"/>
      <c r="S4" s="97"/>
    </row>
    <row r="5" spans="1:20" ht="9.75" customHeight="1" thickBot="1" x14ac:dyDescent="0.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0" ht="13.5" customHeight="1" x14ac:dyDescent="0.15">
      <c r="A6" s="879" t="s">
        <v>6</v>
      </c>
      <c r="B6" s="880"/>
      <c r="C6" s="883" t="s">
        <v>396</v>
      </c>
      <c r="D6" s="884"/>
      <c r="E6" s="99" t="str">
        <f xml:space="preserve"> IF('21 浄水'!E6="", "",'21 浄水'!E6)</f>
        <v>No.1</v>
      </c>
      <c r="F6" s="173" t="str">
        <f xml:space="preserve"> IF('21 浄水'!F6="", "",'21 浄水'!F6)</f>
        <v>No.2</v>
      </c>
      <c r="G6" s="173" t="str">
        <f xml:space="preserve"> IF('21 浄水'!G6="", "",'21 浄水'!G6)</f>
        <v>No.1</v>
      </c>
      <c r="H6" s="173" t="str">
        <f xml:space="preserve"> IF('21 浄水'!H6="", "",'21 浄水'!H6)</f>
        <v>No.2</v>
      </c>
      <c r="I6" s="173" t="str">
        <f xml:space="preserve"> IF('21 浄水'!I6="", "",'21 浄水'!I6)</f>
        <v>No.2</v>
      </c>
      <c r="J6" s="173" t="str">
        <f xml:space="preserve"> IF('21 浄水'!J6="", "",'21 浄水'!J6)</f>
        <v>No.1</v>
      </c>
      <c r="K6" s="173" t="str">
        <f xml:space="preserve"> IF('21 浄水'!K6="", "",'21 浄水'!K6)</f>
        <v>No.1</v>
      </c>
      <c r="L6" s="173" t="str">
        <f xml:space="preserve"> IF('21 浄水'!L6="", "",'21 浄水'!L6)</f>
        <v>No.2</v>
      </c>
      <c r="M6" s="173" t="str">
        <f xml:space="preserve"> IF('21 浄水'!M6="", "",'21 浄水'!M6)</f>
        <v>No.1</v>
      </c>
      <c r="N6" s="173" t="str">
        <f xml:space="preserve"> IF('21 浄水'!N6="", "",'21 浄水'!N6)</f>
        <v>No.2</v>
      </c>
      <c r="O6" s="173" t="str">
        <f xml:space="preserve"> IF('21 浄水'!O6="", "",'21 浄水'!O6)</f>
        <v>No.1</v>
      </c>
      <c r="P6" s="173" t="str">
        <f xml:space="preserve"> IF('21 浄水'!P6="", "",'21 浄水'!P6)</f>
        <v>No.2</v>
      </c>
      <c r="Q6" s="1002" t="s">
        <v>8</v>
      </c>
      <c r="R6" s="1006" t="s">
        <v>9</v>
      </c>
      <c r="S6" s="1010" t="s">
        <v>10</v>
      </c>
      <c r="T6" s="892" t="s">
        <v>306</v>
      </c>
    </row>
    <row r="7" spans="1:20" ht="13.5" customHeight="1" x14ac:dyDescent="0.15">
      <c r="A7" s="881" t="s">
        <v>395</v>
      </c>
      <c r="B7" s="882"/>
      <c r="C7" s="886" t="s">
        <v>394</v>
      </c>
      <c r="D7" s="1001"/>
      <c r="E7" s="159">
        <f xml:space="preserve"> IF('21 浄水'!E7="", "",'21 浄水'!E7)</f>
        <v>45028</v>
      </c>
      <c r="F7" s="181">
        <f xml:space="preserve"> IF('21 浄水'!F7="", "",'21 浄水'!F7)</f>
        <v>45056</v>
      </c>
      <c r="G7" s="181">
        <f xml:space="preserve"> IF('21 浄水'!G7="", "",'21 浄水'!G7)</f>
        <v>45084</v>
      </c>
      <c r="H7" s="181">
        <f xml:space="preserve"> IF('21 浄水'!H7="", "",'21 浄水'!H7)</f>
        <v>45112</v>
      </c>
      <c r="I7" s="181">
        <f xml:space="preserve"> IF('21 浄水'!I7="", "",'21 浄水'!I7)</f>
        <v>45140</v>
      </c>
      <c r="J7" s="181">
        <f xml:space="preserve"> IF('21 浄水'!J7="", "",'21 浄水'!J7)</f>
        <v>45175</v>
      </c>
      <c r="K7" s="181">
        <f xml:space="preserve"> IF('21 浄水'!K7="", "",'21 浄水'!K7)</f>
        <v>45203</v>
      </c>
      <c r="L7" s="181">
        <f xml:space="preserve"> IF('21 浄水'!L7="", "",'21 浄水'!L7)</f>
        <v>45238</v>
      </c>
      <c r="M7" s="181">
        <f xml:space="preserve"> IF('21 浄水'!M7="", "",'21 浄水'!M7)</f>
        <v>45266</v>
      </c>
      <c r="N7" s="181">
        <f xml:space="preserve"> IF('21 浄水'!N7="", "",'21 浄水'!N7)</f>
        <v>45301</v>
      </c>
      <c r="O7" s="181">
        <f xml:space="preserve"> IF('21 浄水'!O7="", "",'21 浄水'!O7)</f>
        <v>45329</v>
      </c>
      <c r="P7" s="181">
        <f xml:space="preserve"> IF('21 浄水'!P7="", "",'21 浄水'!P7)</f>
        <v>45357</v>
      </c>
      <c r="Q7" s="1003" t="s">
        <v>393</v>
      </c>
      <c r="R7" s="1007" t="s">
        <v>392</v>
      </c>
      <c r="S7" s="1011" t="s">
        <v>391</v>
      </c>
      <c r="T7" s="893" t="s">
        <v>390</v>
      </c>
    </row>
    <row r="8" spans="1:20" ht="13.5" customHeight="1" x14ac:dyDescent="0.15">
      <c r="A8" s="881"/>
      <c r="B8" s="882"/>
      <c r="C8" s="885" t="s">
        <v>307</v>
      </c>
      <c r="D8" s="886"/>
      <c r="E8" s="473">
        <f xml:space="preserve"> IF('21 浄水'!E8="", "",'21 浄水'!E8)</f>
        <v>0.43194444444444446</v>
      </c>
      <c r="F8" s="164">
        <f xml:space="preserve"> IF('21 浄水'!F8="", "",'21 浄水'!F8)</f>
        <v>0.39930555555555558</v>
      </c>
      <c r="G8" s="462">
        <f xml:space="preserve"> IF('21 浄水'!G8="", "",'21 浄水'!G8)</f>
        <v>0.59375</v>
      </c>
      <c r="H8" s="462">
        <f xml:space="preserve"> IF('21 浄水'!H8="", "",'21 浄水'!H8)</f>
        <v>0.38194444444444442</v>
      </c>
      <c r="I8" s="462">
        <f xml:space="preserve"> IF('21 浄水'!I8="", "",'21 浄水'!I8)</f>
        <v>0.40277777777777773</v>
      </c>
      <c r="J8" s="462">
        <f xml:space="preserve"> IF('21 浄水'!J8="", "",'21 浄水'!J8)</f>
        <v>0.41388888888888892</v>
      </c>
      <c r="K8" s="462">
        <f xml:space="preserve"> IF('21 浄水'!K8="", "",'21 浄水'!K8)</f>
        <v>0.4236111111111111</v>
      </c>
      <c r="L8" s="462">
        <f xml:space="preserve"> IF('21 浄水'!L8="", "",'21 浄水'!L8)</f>
        <v>0.41666666666666669</v>
      </c>
      <c r="M8" s="462">
        <f xml:space="preserve"> IF('21 浄水'!M8="", "",'21 浄水'!M8)</f>
        <v>0.44444444444444442</v>
      </c>
      <c r="N8" s="462">
        <f xml:space="preserve"> IF('21 浄水'!N8="", "",'21 浄水'!N8)</f>
        <v>0.48958333333333331</v>
      </c>
      <c r="O8" s="462">
        <f xml:space="preserve"> IF('21 浄水'!O8="", "",'21 浄水'!O8)</f>
        <v>0.44027777777777777</v>
      </c>
      <c r="P8" s="459">
        <f xml:space="preserve"> IF('21 浄水'!P8="", "",'21 浄水'!P8)</f>
        <v>0.44444444444444442</v>
      </c>
      <c r="Q8" s="1004"/>
      <c r="R8" s="1008"/>
      <c r="S8" s="1012"/>
      <c r="T8" s="893"/>
    </row>
    <row r="9" spans="1:20" ht="13.5" customHeight="1" x14ac:dyDescent="0.15">
      <c r="A9" s="881"/>
      <c r="B9" s="882"/>
      <c r="C9" s="885" t="s">
        <v>308</v>
      </c>
      <c r="D9" s="886"/>
      <c r="E9" s="159" t="str">
        <f xml:space="preserve"> IF('21 浄水'!E9="", "",'21 浄水'!E9)</f>
        <v>晴</v>
      </c>
      <c r="F9" s="164" t="str">
        <f xml:space="preserve"> IF('21 浄水'!F9="", "",'21 浄水'!F9)</f>
        <v>晴</v>
      </c>
      <c r="G9" s="462" t="str">
        <f xml:space="preserve"> IF('21 浄水'!G9="", "",'21 浄水'!G9)</f>
        <v>晴</v>
      </c>
      <c r="H9" s="462" t="str">
        <f xml:space="preserve"> IF('21 浄水'!H9="", "",'21 浄水'!H9)</f>
        <v>晴</v>
      </c>
      <c r="I9" s="462" t="str">
        <f xml:space="preserve"> IF('21 浄水'!I9="", "",'21 浄水'!I9)</f>
        <v>曇</v>
      </c>
      <c r="J9" s="462" t="str">
        <f xml:space="preserve"> IF('21 浄水'!J9="", "",'21 浄水'!J9)</f>
        <v>曇</v>
      </c>
      <c r="K9" s="462" t="str">
        <f xml:space="preserve"> IF('21 浄水'!K9="", "",'21 浄水'!K9)</f>
        <v>晴</v>
      </c>
      <c r="L9" s="462" t="str">
        <f xml:space="preserve"> IF('21 浄水'!L9="", "",'21 浄水'!L9)</f>
        <v>雨</v>
      </c>
      <c r="M9" s="462" t="str">
        <f xml:space="preserve"> IF('21 浄水'!M9="", "",'21 浄水'!M9)</f>
        <v>晴</v>
      </c>
      <c r="N9" s="462" t="str">
        <f xml:space="preserve"> IF('21 浄水'!N9="", "",'21 浄水'!N9)</f>
        <v>雨</v>
      </c>
      <c r="O9" s="462" t="str">
        <f xml:space="preserve"> IF('21 浄水'!O9="", "",'21 浄水'!O9)</f>
        <v>曇</v>
      </c>
      <c r="P9" s="459" t="str">
        <f xml:space="preserve"> IF('21 浄水'!P9="", "",'21 浄水'!P9)</f>
        <v>雪</v>
      </c>
      <c r="Q9" s="1004"/>
      <c r="R9" s="1008"/>
      <c r="S9" s="1012"/>
      <c r="T9" s="893"/>
    </row>
    <row r="10" spans="1:20" ht="13.5" customHeight="1" x14ac:dyDescent="0.15">
      <c r="A10" s="881"/>
      <c r="B10" s="882"/>
      <c r="C10" s="885" t="s">
        <v>309</v>
      </c>
      <c r="D10" s="886"/>
      <c r="E10" s="159" t="str">
        <f xml:space="preserve"> IF('21 浄水'!E10="", "",'21 浄水'!E10)</f>
        <v>曇</v>
      </c>
      <c r="F10" s="166" t="str">
        <f xml:space="preserve"> IF('21 浄水'!F10="", "",'21 浄水'!F10)</f>
        <v>晴</v>
      </c>
      <c r="G10" s="461" t="str">
        <f xml:space="preserve"> IF('21 浄水'!G10="", "",'21 浄水'!G10)</f>
        <v>晴</v>
      </c>
      <c r="H10" s="461" t="str">
        <f xml:space="preserve"> IF('21 浄水'!H10="", "",'21 浄水'!H10)</f>
        <v>曇</v>
      </c>
      <c r="I10" s="461" t="str">
        <f xml:space="preserve"> IF('21 浄水'!I10="", "",'21 浄水'!I10)</f>
        <v>晴</v>
      </c>
      <c r="J10" s="461" t="str">
        <f xml:space="preserve"> IF('21 浄水'!J10="", "",'21 浄水'!J10)</f>
        <v>曇</v>
      </c>
      <c r="K10" s="461" t="str">
        <f xml:space="preserve"> IF('21 浄水'!K10="", "",'21 浄水'!K10)</f>
        <v>曇</v>
      </c>
      <c r="L10" s="461" t="str">
        <f xml:space="preserve"> IF('21 浄水'!L10="", "",'21 浄水'!L10)</f>
        <v>曇</v>
      </c>
      <c r="M10" s="461" t="str">
        <f xml:space="preserve"> IF('21 浄水'!M10="", "",'21 浄水'!M10)</f>
        <v>晴</v>
      </c>
      <c r="N10" s="461" t="str">
        <f xml:space="preserve"> IF('21 浄水'!N10="", "",'21 浄水'!N10)</f>
        <v>曇</v>
      </c>
      <c r="O10" s="461" t="str">
        <f xml:space="preserve"> IF('21 浄水'!O10="", "",'21 浄水'!O10)</f>
        <v>曇</v>
      </c>
      <c r="P10" s="458" t="str">
        <f xml:space="preserve"> IF('21 浄水'!P10="", "",'21 浄水'!P10)</f>
        <v>曇</v>
      </c>
      <c r="Q10" s="1005"/>
      <c r="R10" s="1009"/>
      <c r="S10" s="1013"/>
      <c r="T10" s="893"/>
    </row>
    <row r="11" spans="1:20" ht="13.5" customHeight="1" x14ac:dyDescent="0.15">
      <c r="A11" s="881"/>
      <c r="B11" s="882"/>
      <c r="C11" s="885" t="s">
        <v>310</v>
      </c>
      <c r="D11" s="886"/>
      <c r="E11" s="282">
        <f xml:space="preserve"> IF('21 浄水'!E11="", "",'21 浄水'!E11)</f>
        <v>10</v>
      </c>
      <c r="F11" s="165">
        <f xml:space="preserve"> IF('21 浄水'!F11="", "",'21 浄水'!F11)</f>
        <v>16.5</v>
      </c>
      <c r="G11" s="463">
        <f xml:space="preserve"> IF('21 浄水'!G11="", "",'21 浄水'!G11)</f>
        <v>26</v>
      </c>
      <c r="H11" s="463">
        <f xml:space="preserve"> IF('21 浄水'!H11="", "",'21 浄水'!H11)</f>
        <v>28.5</v>
      </c>
      <c r="I11" s="463">
        <f xml:space="preserve"> IF('21 浄水'!I11="", "",'21 浄水'!I11)</f>
        <v>31</v>
      </c>
      <c r="J11" s="463">
        <f xml:space="preserve"> IF('21 浄水'!J11="", "",'21 浄水'!J11)</f>
        <v>32</v>
      </c>
      <c r="K11" s="463">
        <f xml:space="preserve"> IF('21 浄水'!K11="", "",'21 浄水'!K11)</f>
        <v>18</v>
      </c>
      <c r="L11" s="463">
        <f xml:space="preserve"> IF('21 浄水'!L11="", "",'21 浄水'!L11)</f>
        <v>14</v>
      </c>
      <c r="M11" s="463">
        <f xml:space="preserve"> IF('21 浄水'!M11="", "",'21 浄水'!M11)</f>
        <v>6.2</v>
      </c>
      <c r="N11" s="463">
        <f xml:space="preserve"> IF('21 浄水'!N11="", "",'21 浄水'!N11)</f>
        <v>1.5</v>
      </c>
      <c r="O11" s="463">
        <f xml:space="preserve"> IF('21 浄水'!O11="", "",'21 浄水'!O11)</f>
        <v>-2</v>
      </c>
      <c r="P11" s="460">
        <f xml:space="preserve"> IF('21 浄水'!P11="", "",'21 浄水'!P11)</f>
        <v>0.7</v>
      </c>
      <c r="Q11" s="12">
        <f>MAXA(E11:P11)</f>
        <v>32</v>
      </c>
      <c r="R11" s="214">
        <f>MIN(E11:P11)</f>
        <v>-2</v>
      </c>
      <c r="S11" s="224">
        <f>AVERAGE(E11:P11)</f>
        <v>15.199999999999998</v>
      </c>
      <c r="T11" s="893"/>
    </row>
    <row r="12" spans="1:20" ht="13.5" customHeight="1" thickBot="1" x14ac:dyDescent="0.2">
      <c r="A12" s="881"/>
      <c r="B12" s="882"/>
      <c r="C12" s="885" t="s">
        <v>311</v>
      </c>
      <c r="D12" s="886"/>
      <c r="E12" s="282">
        <f xml:space="preserve"> IF('21 浄水'!E12="", "",'21 浄水'!E12)</f>
        <v>8</v>
      </c>
      <c r="F12" s="165">
        <f xml:space="preserve"> IF('21 浄水'!F12="", "",'21 浄水'!F12)</f>
        <v>11.8</v>
      </c>
      <c r="G12" s="463">
        <f xml:space="preserve"> IF('21 浄水'!G12="", "",'21 浄水'!G12)</f>
        <v>16.399999999999999</v>
      </c>
      <c r="H12" s="463">
        <f xml:space="preserve"> IF('21 浄水'!H12="", "",'21 浄水'!H12)</f>
        <v>20</v>
      </c>
      <c r="I12" s="463">
        <f xml:space="preserve"> IF('21 浄水'!I12="", "",'21 浄水'!I12)</f>
        <v>22.8</v>
      </c>
      <c r="J12" s="463">
        <f xml:space="preserve"> IF('21 浄水'!J12="", "",'21 浄水'!J12)</f>
        <v>19.899999999999999</v>
      </c>
      <c r="K12" s="463">
        <f xml:space="preserve"> IF('21 浄水'!K12="", "",'21 浄水'!K12)</f>
        <v>18</v>
      </c>
      <c r="L12" s="463">
        <f xml:space="preserve"> IF('21 浄水'!L12="", "",'21 浄水'!L12)</f>
        <v>13.4</v>
      </c>
      <c r="M12" s="463">
        <f xml:space="preserve"> IF('21 浄水'!M12="", "",'21 浄水'!M12)</f>
        <v>7.4</v>
      </c>
      <c r="N12" s="463">
        <f xml:space="preserve"> IF('21 浄水'!N12="", "",'21 浄水'!N12)</f>
        <v>4.5999999999999996</v>
      </c>
      <c r="O12" s="463">
        <f xml:space="preserve"> IF('21 浄水'!O12="", "",'21 浄水'!O12)</f>
        <v>3.7</v>
      </c>
      <c r="P12" s="460">
        <f xml:space="preserve"> IF('21 浄水'!P12="", "",'21 浄水'!P12)</f>
        <v>4</v>
      </c>
      <c r="Q12" s="12">
        <f>MAXA(E12:P12)</f>
        <v>22.8</v>
      </c>
      <c r="R12" s="214">
        <f>MIN(E12:P12)</f>
        <v>3.7</v>
      </c>
      <c r="S12" s="224">
        <f>AVERAGE(E12:P12)</f>
        <v>12.5</v>
      </c>
      <c r="T12" s="893"/>
    </row>
    <row r="13" spans="1:20" s="104" customFormat="1" ht="13.5" customHeight="1" x14ac:dyDescent="0.15">
      <c r="A13" s="890" t="s">
        <v>312</v>
      </c>
      <c r="B13" s="891"/>
      <c r="C13" s="891"/>
      <c r="D13" s="266" t="s">
        <v>313</v>
      </c>
      <c r="E13" s="267"/>
      <c r="F13" s="259"/>
      <c r="G13" s="259"/>
      <c r="H13" s="360"/>
      <c r="I13" s="360"/>
      <c r="J13" s="402" t="s">
        <v>421</v>
      </c>
      <c r="K13" s="402" t="s">
        <v>422</v>
      </c>
      <c r="L13" s="259"/>
      <c r="M13" s="259"/>
      <c r="N13" s="259"/>
      <c r="O13" s="259"/>
      <c r="P13" s="259"/>
      <c r="Q13" s="317"/>
      <c r="R13" s="318"/>
      <c r="S13" s="326"/>
      <c r="T13" s="276"/>
    </row>
    <row r="14" spans="1:20" ht="13.5" customHeight="1" x14ac:dyDescent="0.15">
      <c r="A14" s="122">
        <v>1</v>
      </c>
      <c r="B14" s="888" t="s">
        <v>314</v>
      </c>
      <c r="C14" s="889"/>
      <c r="D14" s="265" t="s">
        <v>181</v>
      </c>
      <c r="E14" s="319" t="s">
        <v>587</v>
      </c>
      <c r="F14" s="324"/>
      <c r="G14" s="576"/>
      <c r="H14" s="196" t="s">
        <v>110</v>
      </c>
      <c r="I14" s="325"/>
      <c r="J14" s="324"/>
      <c r="K14" s="324" t="s">
        <v>110</v>
      </c>
      <c r="L14" s="196"/>
      <c r="M14" s="196"/>
      <c r="N14" s="324" t="s">
        <v>110</v>
      </c>
      <c r="O14" s="415"/>
      <c r="P14" s="284"/>
      <c r="Q14" s="321" t="s">
        <v>110</v>
      </c>
      <c r="R14" s="322" t="s">
        <v>110</v>
      </c>
      <c r="S14" s="323" t="s">
        <v>110</v>
      </c>
      <c r="T14" s="887" t="s">
        <v>315</v>
      </c>
    </row>
    <row r="15" spans="1:20" ht="13.5" customHeight="1" x14ac:dyDescent="0.15">
      <c r="A15" s="106">
        <v>2</v>
      </c>
      <c r="B15" s="866" t="s">
        <v>316</v>
      </c>
      <c r="C15" s="867"/>
      <c r="D15" s="109" t="s">
        <v>317</v>
      </c>
      <c r="E15" s="110" t="s">
        <v>587</v>
      </c>
      <c r="F15" s="182"/>
      <c r="G15" s="418"/>
      <c r="H15" s="196" t="s">
        <v>110</v>
      </c>
      <c r="I15" s="176"/>
      <c r="J15" s="182"/>
      <c r="K15" s="182" t="s">
        <v>110</v>
      </c>
      <c r="L15" s="196"/>
      <c r="M15" s="196"/>
      <c r="N15" s="182" t="s">
        <v>110</v>
      </c>
      <c r="O15" s="392"/>
      <c r="P15" s="247"/>
      <c r="Q15" s="28" t="s">
        <v>110</v>
      </c>
      <c r="R15" s="179" t="s">
        <v>110</v>
      </c>
      <c r="S15" s="228" t="s">
        <v>110</v>
      </c>
      <c r="T15" s="887"/>
    </row>
    <row r="16" spans="1:20" ht="13.5" customHeight="1" x14ac:dyDescent="0.15">
      <c r="A16" s="106">
        <v>3</v>
      </c>
      <c r="B16" s="866" t="s">
        <v>318</v>
      </c>
      <c r="C16" s="867"/>
      <c r="D16" s="109" t="s">
        <v>181</v>
      </c>
      <c r="E16" s="111" t="s">
        <v>584</v>
      </c>
      <c r="F16" s="183"/>
      <c r="G16" s="418"/>
      <c r="H16" s="197" t="s">
        <v>169</v>
      </c>
      <c r="I16" s="176"/>
      <c r="J16" s="183"/>
      <c r="K16" s="183" t="s">
        <v>169</v>
      </c>
      <c r="L16" s="197"/>
      <c r="M16" s="197"/>
      <c r="N16" s="183" t="s">
        <v>169</v>
      </c>
      <c r="O16" s="416"/>
      <c r="P16" s="327"/>
      <c r="Q16" s="23" t="s">
        <v>169</v>
      </c>
      <c r="R16" s="24" t="s">
        <v>169</v>
      </c>
      <c r="S16" s="226" t="s">
        <v>169</v>
      </c>
      <c r="T16" s="985"/>
    </row>
    <row r="17" spans="1:21" ht="13.5" customHeight="1" x14ac:dyDescent="0.15">
      <c r="A17" s="106">
        <v>5</v>
      </c>
      <c r="B17" s="866" t="s">
        <v>389</v>
      </c>
      <c r="C17" s="867"/>
      <c r="D17" s="109" t="s">
        <v>403</v>
      </c>
      <c r="E17" s="110" t="s">
        <v>587</v>
      </c>
      <c r="F17" s="182"/>
      <c r="G17" s="418"/>
      <c r="H17" s="196" t="s">
        <v>110</v>
      </c>
      <c r="I17" s="176"/>
      <c r="J17" s="182"/>
      <c r="K17" s="182" t="s">
        <v>110</v>
      </c>
      <c r="L17" s="196"/>
      <c r="M17" s="196"/>
      <c r="N17" s="182" t="s">
        <v>110</v>
      </c>
      <c r="O17" s="392"/>
      <c r="P17" s="247"/>
      <c r="Q17" s="28" t="s">
        <v>110</v>
      </c>
      <c r="R17" s="179" t="s">
        <v>110</v>
      </c>
      <c r="S17" s="228" t="s">
        <v>110</v>
      </c>
      <c r="T17" s="868" t="s">
        <v>46</v>
      </c>
    </row>
    <row r="18" spans="1:21" ht="13.5" customHeight="1" x14ac:dyDescent="0.15">
      <c r="A18" s="106">
        <v>8</v>
      </c>
      <c r="B18" s="866" t="s">
        <v>388</v>
      </c>
      <c r="C18" s="867"/>
      <c r="D18" s="109" t="s">
        <v>321</v>
      </c>
      <c r="E18" s="110" t="s">
        <v>587</v>
      </c>
      <c r="F18" s="182"/>
      <c r="G18" s="418"/>
      <c r="H18" s="196" t="s">
        <v>110</v>
      </c>
      <c r="I18" s="176"/>
      <c r="J18" s="182"/>
      <c r="K18" s="182" t="s">
        <v>110</v>
      </c>
      <c r="L18" s="196"/>
      <c r="M18" s="196"/>
      <c r="N18" s="182" t="s">
        <v>110</v>
      </c>
      <c r="O18" s="392"/>
      <c r="P18" s="247"/>
      <c r="Q18" s="28" t="s">
        <v>110</v>
      </c>
      <c r="R18" s="179" t="s">
        <v>110</v>
      </c>
      <c r="S18" s="228" t="s">
        <v>110</v>
      </c>
      <c r="T18" s="898"/>
    </row>
    <row r="19" spans="1:21" ht="13.5" customHeight="1" x14ac:dyDescent="0.15">
      <c r="A19" s="106">
        <v>9</v>
      </c>
      <c r="B19" s="866" t="s">
        <v>322</v>
      </c>
      <c r="C19" s="867"/>
      <c r="D19" s="109" t="s">
        <v>193</v>
      </c>
      <c r="E19" s="110" t="s">
        <v>592</v>
      </c>
      <c r="F19" s="182"/>
      <c r="G19" s="418"/>
      <c r="H19" s="196" t="s">
        <v>194</v>
      </c>
      <c r="I19" s="176"/>
      <c r="J19" s="182"/>
      <c r="K19" s="183" t="s">
        <v>194</v>
      </c>
      <c r="L19" s="197"/>
      <c r="M19" s="197"/>
      <c r="N19" s="183" t="s">
        <v>194</v>
      </c>
      <c r="O19" s="416"/>
      <c r="P19" s="327"/>
      <c r="Q19" s="23" t="s">
        <v>194</v>
      </c>
      <c r="R19" s="24" t="s">
        <v>194</v>
      </c>
      <c r="S19" s="226" t="s">
        <v>194</v>
      </c>
      <c r="T19" s="869"/>
    </row>
    <row r="20" spans="1:21" ht="13.5" customHeight="1" x14ac:dyDescent="0.15">
      <c r="A20" s="106">
        <v>10</v>
      </c>
      <c r="B20" s="866" t="s">
        <v>323</v>
      </c>
      <c r="C20" s="867"/>
      <c r="D20" s="109" t="s">
        <v>179</v>
      </c>
      <c r="E20" s="357"/>
      <c r="F20" s="166"/>
      <c r="G20" s="418"/>
      <c r="H20" s="618"/>
      <c r="I20" s="176"/>
      <c r="J20" s="166"/>
      <c r="K20" s="633"/>
      <c r="L20" s="403"/>
      <c r="M20" s="403"/>
      <c r="N20" s="634"/>
      <c r="O20" s="407"/>
      <c r="P20" s="241"/>
      <c r="Q20" s="23" t="s">
        <v>24</v>
      </c>
      <c r="R20" s="24" t="s">
        <v>24</v>
      </c>
      <c r="S20" s="226" t="s">
        <v>24</v>
      </c>
      <c r="T20" s="868" t="s">
        <v>324</v>
      </c>
    </row>
    <row r="21" spans="1:21" ht="13.5" customHeight="1" x14ac:dyDescent="0.15">
      <c r="A21" s="106">
        <v>12</v>
      </c>
      <c r="B21" s="866" t="s">
        <v>325</v>
      </c>
      <c r="C21" s="867"/>
      <c r="D21" s="109" t="s">
        <v>179</v>
      </c>
      <c r="E21" s="357"/>
      <c r="F21" s="166"/>
      <c r="G21" s="418"/>
      <c r="H21" s="618"/>
      <c r="I21" s="176"/>
      <c r="J21" s="166"/>
      <c r="K21" s="633"/>
      <c r="L21" s="403"/>
      <c r="M21" s="403"/>
      <c r="N21" s="634"/>
      <c r="O21" s="407"/>
      <c r="P21" s="241"/>
      <c r="Q21" s="23" t="s">
        <v>24</v>
      </c>
      <c r="R21" s="24" t="s">
        <v>24</v>
      </c>
      <c r="S21" s="226" t="s">
        <v>24</v>
      </c>
      <c r="T21" s="869"/>
    </row>
    <row r="22" spans="1:21" ht="13.5" customHeight="1" x14ac:dyDescent="0.15">
      <c r="A22" s="106">
        <v>13</v>
      </c>
      <c r="B22" s="866" t="s">
        <v>387</v>
      </c>
      <c r="C22" s="867"/>
      <c r="D22" s="109" t="s">
        <v>327</v>
      </c>
      <c r="E22" s="357" t="s">
        <v>584</v>
      </c>
      <c r="F22" s="166"/>
      <c r="G22" s="418"/>
      <c r="H22" s="618">
        <v>1E-3</v>
      </c>
      <c r="I22" s="176"/>
      <c r="J22" s="166"/>
      <c r="K22" s="183">
        <v>1E-3</v>
      </c>
      <c r="L22" s="197"/>
      <c r="M22" s="197"/>
      <c r="N22" s="183" t="s">
        <v>913</v>
      </c>
      <c r="O22" s="416"/>
      <c r="P22" s="327"/>
      <c r="Q22" s="23">
        <v>1E-3</v>
      </c>
      <c r="R22" s="24" t="s">
        <v>169</v>
      </c>
      <c r="S22" s="226">
        <v>1E-3</v>
      </c>
      <c r="T22" s="868" t="s">
        <v>406</v>
      </c>
    </row>
    <row r="23" spans="1:21" ht="13.5" customHeight="1" x14ac:dyDescent="0.15">
      <c r="A23" s="106">
        <v>14</v>
      </c>
      <c r="B23" s="866" t="s">
        <v>328</v>
      </c>
      <c r="C23" s="867"/>
      <c r="D23" s="109" t="s">
        <v>329</v>
      </c>
      <c r="E23" s="111" t="s">
        <v>578</v>
      </c>
      <c r="F23" s="183"/>
      <c r="G23" s="416"/>
      <c r="H23" s="197">
        <v>3.0000000000000001E-3</v>
      </c>
      <c r="I23" s="183"/>
      <c r="J23" s="183"/>
      <c r="K23" s="183">
        <v>3.0000000000000001E-3</v>
      </c>
      <c r="L23" s="197"/>
      <c r="M23" s="197"/>
      <c r="N23" s="183" t="s">
        <v>910</v>
      </c>
      <c r="O23" s="416"/>
      <c r="P23" s="327"/>
      <c r="Q23" s="23">
        <v>3.0000000000000001E-3</v>
      </c>
      <c r="R23" s="24" t="s">
        <v>142</v>
      </c>
      <c r="S23" s="226">
        <v>2E-3</v>
      </c>
      <c r="T23" s="869"/>
    </row>
    <row r="24" spans="1:21" ht="25.5" customHeight="1" x14ac:dyDescent="0.15">
      <c r="A24" s="106">
        <v>15</v>
      </c>
      <c r="B24" s="866" t="s">
        <v>330</v>
      </c>
      <c r="C24" s="867"/>
      <c r="D24" s="109" t="s">
        <v>331</v>
      </c>
      <c r="E24" s="397"/>
      <c r="F24" s="611" t="s">
        <v>704</v>
      </c>
      <c r="G24" s="417"/>
      <c r="H24" s="622" t="s">
        <v>704</v>
      </c>
      <c r="I24" s="174"/>
      <c r="J24" s="622" t="s">
        <v>704</v>
      </c>
      <c r="K24" s="174"/>
      <c r="L24" s="398"/>
      <c r="M24" s="398"/>
      <c r="N24" s="635"/>
      <c r="O24" s="417"/>
      <c r="P24" s="399"/>
      <c r="Q24" s="27">
        <v>0</v>
      </c>
      <c r="R24" s="25">
        <v>0</v>
      </c>
      <c r="S24" s="227">
        <v>0</v>
      </c>
      <c r="T24" s="112" t="s">
        <v>332</v>
      </c>
    </row>
    <row r="25" spans="1:21" ht="13.5" customHeight="1" x14ac:dyDescent="0.15">
      <c r="A25" s="106">
        <v>16</v>
      </c>
      <c r="B25" s="866" t="s">
        <v>333</v>
      </c>
      <c r="C25" s="867"/>
      <c r="D25" s="109" t="s">
        <v>334</v>
      </c>
      <c r="E25" s="410">
        <f>'21 浄水'!E13</f>
        <v>0.75</v>
      </c>
      <c r="F25" s="480">
        <f>'21 浄水'!F13</f>
        <v>0.66</v>
      </c>
      <c r="G25" s="480">
        <f>'21 浄水'!G13</f>
        <v>0.62</v>
      </c>
      <c r="H25" s="480">
        <f>'21 浄水'!H13</f>
        <v>0.68</v>
      </c>
      <c r="I25" s="480">
        <f>'21 浄水'!I13</f>
        <v>0.72</v>
      </c>
      <c r="J25" s="480">
        <f>'21 浄水'!J13</f>
        <v>0.72</v>
      </c>
      <c r="K25" s="480">
        <f>'21 浄水'!K13</f>
        <v>0.77</v>
      </c>
      <c r="L25" s="480">
        <f>'21 浄水'!L13</f>
        <v>0.74</v>
      </c>
      <c r="M25" s="480">
        <f>'21 浄水'!M13</f>
        <v>0.66</v>
      </c>
      <c r="N25" s="480">
        <f>'21 浄水'!N13</f>
        <v>0.64</v>
      </c>
      <c r="O25" s="480">
        <f>'21 浄水'!O13</f>
        <v>0.6</v>
      </c>
      <c r="P25" s="651">
        <f>'21 浄水'!P13</f>
        <v>0.68</v>
      </c>
      <c r="Q25" s="12">
        <v>0.77</v>
      </c>
      <c r="R25" s="11">
        <v>0.6</v>
      </c>
      <c r="S25" s="224">
        <v>0.7</v>
      </c>
      <c r="T25" s="112" t="s">
        <v>324</v>
      </c>
    </row>
    <row r="26" spans="1:21" ht="13.5" customHeight="1" x14ac:dyDescent="0.15">
      <c r="A26" s="106">
        <v>17</v>
      </c>
      <c r="B26" s="866" t="s">
        <v>335</v>
      </c>
      <c r="C26" s="867"/>
      <c r="D26" s="109" t="s">
        <v>336</v>
      </c>
      <c r="E26" s="348">
        <f>'21 浄水'!E53</f>
        <v>19</v>
      </c>
      <c r="F26" s="530"/>
      <c r="G26" s="530"/>
      <c r="H26" s="204">
        <f>'21 浄水'!H53</f>
        <v>22</v>
      </c>
      <c r="I26" s="530"/>
      <c r="J26" s="530"/>
      <c r="K26" s="204">
        <f>'21 浄水'!K53</f>
        <v>30</v>
      </c>
      <c r="L26" s="530"/>
      <c r="M26" s="530"/>
      <c r="N26" s="204">
        <f>'21 浄水'!N53</f>
        <v>25</v>
      </c>
      <c r="O26" s="530"/>
      <c r="P26" s="585"/>
      <c r="Q26" s="21">
        <v>30</v>
      </c>
      <c r="R26" s="20">
        <v>19</v>
      </c>
      <c r="S26" s="225">
        <v>24</v>
      </c>
      <c r="T26" s="114" t="s">
        <v>41</v>
      </c>
    </row>
    <row r="27" spans="1:21" ht="13.5" customHeight="1" x14ac:dyDescent="0.15">
      <c r="A27" s="106">
        <v>18</v>
      </c>
      <c r="B27" s="866" t="s">
        <v>75</v>
      </c>
      <c r="C27" s="867"/>
      <c r="D27" s="109" t="s">
        <v>177</v>
      </c>
      <c r="E27" s="350" t="str">
        <f>'21 浄水'!E51</f>
        <v>&lt;0.001</v>
      </c>
      <c r="F27" s="586"/>
      <c r="G27" s="586"/>
      <c r="H27" s="24" t="str">
        <f>'21 浄水'!H51</f>
        <v>&lt;0.001</v>
      </c>
      <c r="I27" s="586"/>
      <c r="J27" s="586"/>
      <c r="K27" s="24" t="str">
        <f>'21 浄水'!K51</f>
        <v>&lt;0.001</v>
      </c>
      <c r="L27" s="586"/>
      <c r="M27" s="586"/>
      <c r="N27" s="24" t="str">
        <f>'21 浄水'!N51</f>
        <v>&lt;0.001</v>
      </c>
      <c r="O27" s="586"/>
      <c r="P27" s="587"/>
      <c r="Q27" s="23" t="s">
        <v>169</v>
      </c>
      <c r="R27" s="24" t="s">
        <v>169</v>
      </c>
      <c r="S27" s="226" t="s">
        <v>169</v>
      </c>
      <c r="T27" s="112" t="s">
        <v>27</v>
      </c>
    </row>
    <row r="28" spans="1:21" ht="13.5" customHeight="1" x14ac:dyDescent="0.15">
      <c r="A28" s="106">
        <v>19</v>
      </c>
      <c r="B28" s="866" t="s">
        <v>337</v>
      </c>
      <c r="C28" s="867"/>
      <c r="D28" s="109" t="s">
        <v>338</v>
      </c>
      <c r="E28" s="454">
        <v>2</v>
      </c>
      <c r="F28" s="165"/>
      <c r="G28" s="557"/>
      <c r="H28" s="457">
        <v>2</v>
      </c>
      <c r="I28" s="165"/>
      <c r="J28" s="165"/>
      <c r="K28" s="422">
        <v>3</v>
      </c>
      <c r="L28" s="409"/>
      <c r="M28" s="409"/>
      <c r="N28" s="422">
        <v>4</v>
      </c>
      <c r="O28" s="404"/>
      <c r="P28" s="240"/>
      <c r="Q28" s="21">
        <v>4</v>
      </c>
      <c r="R28" s="20">
        <v>2</v>
      </c>
      <c r="S28" s="225">
        <v>2.8</v>
      </c>
      <c r="T28" s="115" t="s">
        <v>41</v>
      </c>
    </row>
    <row r="29" spans="1:21" ht="13.5" customHeight="1" x14ac:dyDescent="0.15">
      <c r="A29" s="106">
        <v>20</v>
      </c>
      <c r="B29" s="866" t="s">
        <v>386</v>
      </c>
      <c r="C29" s="867"/>
      <c r="D29" s="109" t="s">
        <v>195</v>
      </c>
      <c r="E29" s="427" t="s">
        <v>587</v>
      </c>
      <c r="F29" s="183"/>
      <c r="G29" s="418"/>
      <c r="H29" s="435" t="s">
        <v>110</v>
      </c>
      <c r="I29" s="176"/>
      <c r="J29" s="183"/>
      <c r="K29" s="182" t="s">
        <v>110</v>
      </c>
      <c r="L29" s="196"/>
      <c r="M29" s="196"/>
      <c r="N29" s="182" t="s">
        <v>110</v>
      </c>
      <c r="O29" s="392"/>
      <c r="P29" s="247"/>
      <c r="Q29" s="28" t="s">
        <v>110</v>
      </c>
      <c r="R29" s="179" t="s">
        <v>110</v>
      </c>
      <c r="S29" s="228" t="s">
        <v>110</v>
      </c>
      <c r="T29" s="868" t="s">
        <v>46</v>
      </c>
    </row>
    <row r="30" spans="1:21" ht="13.5" customHeight="1" x14ac:dyDescent="0.15">
      <c r="A30" s="106">
        <v>21</v>
      </c>
      <c r="B30" s="866" t="s">
        <v>385</v>
      </c>
      <c r="C30" s="867"/>
      <c r="D30" s="109" t="s">
        <v>181</v>
      </c>
      <c r="E30" s="427" t="s">
        <v>578</v>
      </c>
      <c r="F30" s="183"/>
      <c r="G30" s="418"/>
      <c r="H30" s="435" t="s">
        <v>142</v>
      </c>
      <c r="I30" s="176"/>
      <c r="J30" s="183"/>
      <c r="K30" s="183" t="s">
        <v>142</v>
      </c>
      <c r="L30" s="197"/>
      <c r="M30" s="197"/>
      <c r="N30" s="183" t="s">
        <v>142</v>
      </c>
      <c r="O30" s="416"/>
      <c r="P30" s="327"/>
      <c r="Q30" s="23" t="s">
        <v>142</v>
      </c>
      <c r="R30" s="24" t="s">
        <v>142</v>
      </c>
      <c r="S30" s="226" t="s">
        <v>142</v>
      </c>
      <c r="T30" s="869"/>
    </row>
    <row r="31" spans="1:21" ht="13.5" customHeight="1" x14ac:dyDescent="0.15">
      <c r="A31" s="106">
        <v>22</v>
      </c>
      <c r="B31" s="896" t="s">
        <v>341</v>
      </c>
      <c r="C31" s="897"/>
      <c r="D31" s="109" t="s">
        <v>198</v>
      </c>
      <c r="E31" s="428"/>
      <c r="F31" s="166"/>
      <c r="G31" s="418"/>
      <c r="H31" s="436"/>
      <c r="I31" s="176"/>
      <c r="J31" s="166"/>
      <c r="K31" s="632"/>
      <c r="L31" s="403"/>
      <c r="M31" s="403"/>
      <c r="N31" s="636"/>
      <c r="O31" s="407"/>
      <c r="P31" s="241"/>
      <c r="Q31" s="23" t="s">
        <v>24</v>
      </c>
      <c r="R31" s="24" t="s">
        <v>24</v>
      </c>
      <c r="S31" s="226" t="s">
        <v>24</v>
      </c>
      <c r="T31" s="868" t="s">
        <v>77</v>
      </c>
    </row>
    <row r="32" spans="1:21" s="156" customFormat="1" ht="13.5" customHeight="1" x14ac:dyDescent="0.15">
      <c r="A32" s="158">
        <v>23</v>
      </c>
      <c r="B32" s="896" t="s">
        <v>138</v>
      </c>
      <c r="C32" s="897"/>
      <c r="D32" s="157" t="s">
        <v>198</v>
      </c>
      <c r="E32" s="431" t="s">
        <v>577</v>
      </c>
      <c r="F32" s="184"/>
      <c r="G32" s="419"/>
      <c r="H32" s="578" t="s">
        <v>604</v>
      </c>
      <c r="I32" s="184"/>
      <c r="J32" s="184"/>
      <c r="K32" s="184" t="s">
        <v>604</v>
      </c>
      <c r="L32" s="423"/>
      <c r="M32" s="423"/>
      <c r="N32" s="184" t="s">
        <v>604</v>
      </c>
      <c r="O32" s="419"/>
      <c r="P32" s="328"/>
      <c r="Q32" s="21" t="s">
        <v>604</v>
      </c>
      <c r="R32" s="20" t="s">
        <v>604</v>
      </c>
      <c r="S32" s="225" t="s">
        <v>604</v>
      </c>
      <c r="T32" s="869"/>
      <c r="U32" s="89"/>
    </row>
    <row r="33" spans="1:20" ht="13.5" customHeight="1" x14ac:dyDescent="0.15">
      <c r="A33" s="106">
        <v>24</v>
      </c>
      <c r="B33" s="866" t="s">
        <v>78</v>
      </c>
      <c r="C33" s="867"/>
      <c r="D33" s="109" t="s">
        <v>342</v>
      </c>
      <c r="E33" s="348">
        <f>'21 浄水'!E54</f>
        <v>50</v>
      </c>
      <c r="F33" s="583"/>
      <c r="G33" s="583"/>
      <c r="H33" s="20">
        <f>'21 浄水'!H54</f>
        <v>50</v>
      </c>
      <c r="I33" s="583"/>
      <c r="J33" s="583"/>
      <c r="K33" s="20">
        <f>'21 浄水'!K54</f>
        <v>62</v>
      </c>
      <c r="L33" s="583"/>
      <c r="M33" s="583"/>
      <c r="N33" s="20">
        <f>'21 浄水'!N54</f>
        <v>52</v>
      </c>
      <c r="O33" s="583"/>
      <c r="P33" s="588"/>
      <c r="Q33" s="21">
        <v>62</v>
      </c>
      <c r="R33" s="20">
        <v>50</v>
      </c>
      <c r="S33" s="225">
        <v>54</v>
      </c>
      <c r="T33" s="112" t="s">
        <v>41</v>
      </c>
    </row>
    <row r="34" spans="1:20" ht="13.5" customHeight="1" x14ac:dyDescent="0.15">
      <c r="A34" s="106">
        <v>25</v>
      </c>
      <c r="B34" s="866" t="s">
        <v>92</v>
      </c>
      <c r="C34" s="867"/>
      <c r="D34" s="109" t="s">
        <v>343</v>
      </c>
      <c r="E34" s="475" t="str">
        <f>'21 浄水'!E65</f>
        <v>&lt;0.1</v>
      </c>
      <c r="F34" s="191" t="str">
        <f>'21 浄水'!F65</f>
        <v>&lt;0.1</v>
      </c>
      <c r="G34" s="191" t="str">
        <f>'21 浄水'!G65</f>
        <v>&lt;0.1</v>
      </c>
      <c r="H34" s="191" t="str">
        <f>'21 浄水'!H65</f>
        <v>&lt;0.1</v>
      </c>
      <c r="I34" s="191" t="str">
        <f>'21 浄水'!I65</f>
        <v>&lt;0.1</v>
      </c>
      <c r="J34" s="191" t="str">
        <f>'21 浄水'!J65</f>
        <v>&lt;0.1</v>
      </c>
      <c r="K34" s="191" t="str">
        <f>'21 浄水'!K65</f>
        <v>&lt;0.1</v>
      </c>
      <c r="L34" s="191" t="str">
        <f>'21 浄水'!L65</f>
        <v>&lt;0.1</v>
      </c>
      <c r="M34" s="191" t="str">
        <f>'21 浄水'!M65</f>
        <v>&lt;0.1</v>
      </c>
      <c r="N34" s="191" t="str">
        <f>'21 浄水'!N65</f>
        <v>&lt;0.1</v>
      </c>
      <c r="O34" s="191" t="str">
        <f>'21 浄水'!O65</f>
        <v>&lt;0.1</v>
      </c>
      <c r="P34" s="191" t="str">
        <f>'21 浄水'!P65</f>
        <v>&lt;0.1</v>
      </c>
      <c r="Q34" s="12" t="s">
        <v>561</v>
      </c>
      <c r="R34" s="11" t="s">
        <v>561</v>
      </c>
      <c r="S34" s="224" t="s">
        <v>561</v>
      </c>
      <c r="T34" s="868" t="s">
        <v>77</v>
      </c>
    </row>
    <row r="35" spans="1:20" ht="13.5" customHeight="1" x14ac:dyDescent="0.15">
      <c r="A35" s="106">
        <v>26</v>
      </c>
      <c r="B35" s="866" t="s">
        <v>87</v>
      </c>
      <c r="C35" s="867"/>
      <c r="D35" s="109" t="s">
        <v>344</v>
      </c>
      <c r="E35" s="432">
        <f>'21 浄水'!E61</f>
        <v>7</v>
      </c>
      <c r="F35" s="432">
        <f>'21 浄水'!F61</f>
        <v>7</v>
      </c>
      <c r="G35" s="432">
        <f>'21 浄水'!G61</f>
        <v>7.1</v>
      </c>
      <c r="H35" s="432">
        <f>'21 浄水'!H61</f>
        <v>7</v>
      </c>
      <c r="I35" s="432">
        <f>'21 浄水'!I61</f>
        <v>7</v>
      </c>
      <c r="J35" s="432">
        <f>'21 浄水'!J61</f>
        <v>7</v>
      </c>
      <c r="K35" s="432">
        <f>'21 浄水'!K61</f>
        <v>7</v>
      </c>
      <c r="L35" s="432">
        <f>'21 浄水'!L61</f>
        <v>6.9</v>
      </c>
      <c r="M35" s="432">
        <f>'21 浄水'!M61</f>
        <v>6.9</v>
      </c>
      <c r="N35" s="432">
        <f>'21 浄水'!N61</f>
        <v>7</v>
      </c>
      <c r="O35" s="432">
        <f>'21 浄水'!O61</f>
        <v>7</v>
      </c>
      <c r="P35" s="432">
        <f>'21 浄水'!P61</f>
        <v>6.8</v>
      </c>
      <c r="Q35" s="54">
        <v>7.1</v>
      </c>
      <c r="R35" s="192">
        <v>6.8</v>
      </c>
      <c r="S35" s="258">
        <v>7</v>
      </c>
      <c r="T35" s="898"/>
    </row>
    <row r="36" spans="1:20" ht="27" customHeight="1" x14ac:dyDescent="0.15">
      <c r="A36" s="117">
        <v>27</v>
      </c>
      <c r="B36" s="866" t="s">
        <v>345</v>
      </c>
      <c r="C36" s="867"/>
      <c r="D36" s="118" t="s">
        <v>411</v>
      </c>
      <c r="E36" s="425">
        <v>-2.8</v>
      </c>
      <c r="F36" s="165"/>
      <c r="G36" s="418"/>
      <c r="H36" s="476">
        <v>-2.5</v>
      </c>
      <c r="I36" s="176"/>
      <c r="J36" s="165"/>
      <c r="K36" s="480">
        <v>-2.2999999999999998</v>
      </c>
      <c r="L36" s="409"/>
      <c r="M36" s="409"/>
      <c r="N36" s="480">
        <v>-2.6</v>
      </c>
      <c r="O36" s="404"/>
      <c r="P36" s="240"/>
      <c r="Q36" s="12">
        <v>-2.2999999999999998</v>
      </c>
      <c r="R36" s="11">
        <v>-2.8</v>
      </c>
      <c r="S36" s="224">
        <v>-2.6</v>
      </c>
      <c r="T36" s="869"/>
    </row>
    <row r="37" spans="1:20" ht="27" customHeight="1" x14ac:dyDescent="0.15">
      <c r="A37" s="117">
        <v>28</v>
      </c>
      <c r="B37" s="894" t="s">
        <v>346</v>
      </c>
      <c r="C37" s="895"/>
      <c r="D37" s="119" t="s">
        <v>410</v>
      </c>
      <c r="E37" s="429">
        <v>0</v>
      </c>
      <c r="F37" s="185"/>
      <c r="G37" s="577"/>
      <c r="H37" s="437">
        <v>0</v>
      </c>
      <c r="I37" s="185"/>
      <c r="J37" s="185"/>
      <c r="K37" s="198">
        <v>0</v>
      </c>
      <c r="L37" s="198"/>
      <c r="M37" s="198"/>
      <c r="N37" s="198">
        <v>0</v>
      </c>
      <c r="O37" s="98"/>
      <c r="P37" s="329"/>
      <c r="Q37" s="21">
        <v>0</v>
      </c>
      <c r="R37" s="20">
        <v>0</v>
      </c>
      <c r="S37" s="225">
        <v>0</v>
      </c>
      <c r="T37" s="116" t="s">
        <v>347</v>
      </c>
    </row>
    <row r="38" spans="1:20" ht="13.5" customHeight="1" x14ac:dyDescent="0.15">
      <c r="A38" s="106">
        <v>29</v>
      </c>
      <c r="B38" s="866" t="s">
        <v>384</v>
      </c>
      <c r="C38" s="867"/>
      <c r="D38" s="339" t="s">
        <v>409</v>
      </c>
      <c r="E38" s="426" t="s">
        <v>587</v>
      </c>
      <c r="F38" s="182"/>
      <c r="G38" s="392"/>
      <c r="H38" s="434" t="s">
        <v>110</v>
      </c>
      <c r="I38" s="182"/>
      <c r="J38" s="182"/>
      <c r="K38" s="439" t="s">
        <v>110</v>
      </c>
      <c r="L38" s="196"/>
      <c r="M38" s="196"/>
      <c r="N38" s="439" t="s">
        <v>110</v>
      </c>
      <c r="O38" s="392"/>
      <c r="P38" s="247"/>
      <c r="Q38" s="28" t="s">
        <v>110</v>
      </c>
      <c r="R38" s="179" t="s">
        <v>110</v>
      </c>
      <c r="S38" s="228" t="s">
        <v>110</v>
      </c>
      <c r="T38" s="112" t="s">
        <v>46</v>
      </c>
    </row>
    <row r="39" spans="1:20" ht="13.5" customHeight="1" x14ac:dyDescent="0.15">
      <c r="A39" s="120">
        <v>30</v>
      </c>
      <c r="B39" s="894" t="s">
        <v>69</v>
      </c>
      <c r="C39" s="895"/>
      <c r="D39" s="339" t="s">
        <v>409</v>
      </c>
      <c r="E39" s="349" t="str">
        <f>'21 浄水'!E47</f>
        <v>&lt;0.01</v>
      </c>
      <c r="F39" s="589">
        <f>'21 浄水'!F47</f>
        <v>0</v>
      </c>
      <c r="G39" s="589">
        <f>'21 浄水'!G47</f>
        <v>0</v>
      </c>
      <c r="H39" s="25">
        <f>'21 浄水'!H47</f>
        <v>0.02</v>
      </c>
      <c r="I39" s="589">
        <f>'21 浄水'!I47</f>
        <v>0</v>
      </c>
      <c r="J39" s="589">
        <f>'21 浄水'!J47</f>
        <v>0</v>
      </c>
      <c r="K39" s="25">
        <f>'21 浄水'!K47</f>
        <v>0.01</v>
      </c>
      <c r="L39" s="589">
        <f>'21 浄水'!L47</f>
        <v>0</v>
      </c>
      <c r="M39" s="589">
        <f>'21 浄水'!M47</f>
        <v>0</v>
      </c>
      <c r="N39" s="25" t="str">
        <f>'21 浄水'!N47</f>
        <v>&lt;0.01</v>
      </c>
      <c r="O39" s="589">
        <f>'21 浄水'!O47</f>
        <v>0</v>
      </c>
      <c r="P39" s="590">
        <f>'21 浄水'!P47</f>
        <v>0</v>
      </c>
      <c r="Q39" s="27">
        <v>0.02</v>
      </c>
      <c r="R39" s="25" t="s">
        <v>603</v>
      </c>
      <c r="S39" s="227" t="s">
        <v>603</v>
      </c>
      <c r="T39" s="466" t="s">
        <v>27</v>
      </c>
    </row>
    <row r="40" spans="1:20" ht="27" customHeight="1" thickBot="1" x14ac:dyDescent="0.2">
      <c r="A40" s="188">
        <v>31</v>
      </c>
      <c r="B40" s="899" t="s">
        <v>548</v>
      </c>
      <c r="C40" s="1014"/>
      <c r="D40" s="340" t="s">
        <v>608</v>
      </c>
      <c r="E40" s="430" t="s">
        <v>593</v>
      </c>
      <c r="F40" s="411"/>
      <c r="G40" s="152"/>
      <c r="H40" s="571" t="s">
        <v>667</v>
      </c>
      <c r="I40" s="411"/>
      <c r="J40" s="412"/>
      <c r="K40" s="438" t="s">
        <v>667</v>
      </c>
      <c r="L40" s="412"/>
      <c r="M40" s="412"/>
      <c r="N40" s="438" t="s">
        <v>667</v>
      </c>
      <c r="O40" s="412"/>
      <c r="P40" s="412"/>
      <c r="Q40" s="55" t="s">
        <v>667</v>
      </c>
      <c r="R40" s="81" t="s">
        <v>667</v>
      </c>
      <c r="S40" s="235" t="s">
        <v>667</v>
      </c>
      <c r="T40" s="471" t="s">
        <v>77</v>
      </c>
    </row>
    <row r="41" spans="1:20" s="104" customFormat="1" ht="13.5" customHeight="1" x14ac:dyDescent="0.15">
      <c r="A41" s="890" t="s">
        <v>93</v>
      </c>
      <c r="B41" s="891"/>
      <c r="C41" s="891"/>
      <c r="D41" s="266" t="s">
        <v>360</v>
      </c>
      <c r="E41" s="267"/>
      <c r="F41" s="259"/>
      <c r="G41" s="259"/>
      <c r="H41" s="617"/>
      <c r="I41" s="160"/>
      <c r="J41" s="402"/>
      <c r="K41" s="402"/>
      <c r="L41" s="259"/>
      <c r="M41" s="259"/>
      <c r="N41" s="259"/>
      <c r="O41" s="259"/>
      <c r="P41" s="259"/>
      <c r="Q41" s="503"/>
      <c r="R41" s="504"/>
      <c r="S41" s="505"/>
      <c r="T41" s="289"/>
    </row>
    <row r="42" spans="1:20" ht="13.5" customHeight="1" x14ac:dyDescent="0.15">
      <c r="A42" s="122">
        <v>1</v>
      </c>
      <c r="B42" s="839" t="s">
        <v>424</v>
      </c>
      <c r="C42" s="840"/>
      <c r="D42" s="626" t="s">
        <v>176</v>
      </c>
      <c r="E42" s="282"/>
      <c r="F42" s="283"/>
      <c r="G42" s="283"/>
      <c r="H42" s="283"/>
      <c r="I42" s="283" t="s">
        <v>795</v>
      </c>
      <c r="J42" s="283"/>
      <c r="K42" s="283"/>
      <c r="L42" s="409"/>
      <c r="M42" s="409"/>
      <c r="N42" s="409"/>
      <c r="O42" s="420"/>
      <c r="P42" s="245"/>
      <c r="Q42" s="113" t="s">
        <v>24</v>
      </c>
      <c r="R42" s="248" t="s">
        <v>24</v>
      </c>
      <c r="S42" s="249" t="s">
        <v>24</v>
      </c>
      <c r="T42" s="868" t="s">
        <v>351</v>
      </c>
    </row>
    <row r="43" spans="1:20" ht="13.5" customHeight="1" x14ac:dyDescent="0.15">
      <c r="A43" s="121">
        <v>2</v>
      </c>
      <c r="B43" s="830" t="s">
        <v>425</v>
      </c>
      <c r="C43" s="831"/>
      <c r="D43" s="625" t="s">
        <v>176</v>
      </c>
      <c r="E43" s="102"/>
      <c r="F43" s="165"/>
      <c r="G43" s="361"/>
      <c r="H43" s="621"/>
      <c r="I43" s="165" t="s">
        <v>795</v>
      </c>
      <c r="J43" s="165"/>
      <c r="K43" s="165"/>
      <c r="L43" s="409"/>
      <c r="M43" s="409"/>
      <c r="N43" s="409"/>
      <c r="O43" s="404"/>
      <c r="P43" s="245"/>
      <c r="Q43" s="113" t="s">
        <v>24</v>
      </c>
      <c r="R43" s="248" t="s">
        <v>24</v>
      </c>
      <c r="S43" s="249" t="s">
        <v>24</v>
      </c>
      <c r="T43" s="869"/>
    </row>
    <row r="44" spans="1:20" ht="13.5" customHeight="1" x14ac:dyDescent="0.15">
      <c r="A44" s="122">
        <v>3</v>
      </c>
      <c r="B44" s="908" t="s">
        <v>22</v>
      </c>
      <c r="C44" s="909"/>
      <c r="D44" s="341" t="s">
        <v>412</v>
      </c>
      <c r="E44" s="113"/>
      <c r="F44" s="422"/>
      <c r="G44" s="176"/>
      <c r="H44" s="176"/>
      <c r="I44" s="176"/>
      <c r="J44" s="176"/>
      <c r="K44" s="176"/>
      <c r="L44" s="176"/>
      <c r="M44" s="176"/>
      <c r="N44" s="176"/>
      <c r="O44" s="176"/>
      <c r="P44" s="248"/>
      <c r="Q44" s="549" t="s">
        <v>566</v>
      </c>
      <c r="R44" s="550" t="s">
        <v>566</v>
      </c>
      <c r="S44" s="551" t="s">
        <v>566</v>
      </c>
      <c r="T44" s="887" t="s">
        <v>554</v>
      </c>
    </row>
    <row r="45" spans="1:20" ht="13.5" customHeight="1" thickBot="1" x14ac:dyDescent="0.2">
      <c r="A45" s="122">
        <v>4</v>
      </c>
      <c r="B45" s="866" t="s">
        <v>354</v>
      </c>
      <c r="C45" s="867"/>
      <c r="D45" s="341" t="s">
        <v>413</v>
      </c>
      <c r="E45" s="113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248"/>
      <c r="Q45" s="552" t="s">
        <v>566</v>
      </c>
      <c r="R45" s="553" t="s">
        <v>566</v>
      </c>
      <c r="S45" s="554" t="s">
        <v>566</v>
      </c>
      <c r="T45" s="902"/>
    </row>
    <row r="46" spans="1:20" ht="14.25" customHeight="1" thickBot="1" x14ac:dyDescent="0.2">
      <c r="A46" s="903" t="s">
        <v>355</v>
      </c>
      <c r="B46" s="904"/>
      <c r="C46" s="904"/>
      <c r="D46" s="905"/>
      <c r="E46" s="123">
        <v>2</v>
      </c>
      <c r="F46" s="124">
        <v>2</v>
      </c>
      <c r="G46" s="124">
        <v>2</v>
      </c>
      <c r="H46" s="124">
        <v>2</v>
      </c>
      <c r="I46" s="124">
        <v>2</v>
      </c>
      <c r="J46" s="124">
        <v>2</v>
      </c>
      <c r="K46" s="124">
        <v>2</v>
      </c>
      <c r="L46" s="424">
        <v>2</v>
      </c>
      <c r="M46" s="424">
        <v>2</v>
      </c>
      <c r="N46" s="424">
        <v>2</v>
      </c>
      <c r="O46" s="421">
        <v>2</v>
      </c>
      <c r="P46" s="336">
        <v>2</v>
      </c>
      <c r="Q46" s="337"/>
      <c r="R46" s="251"/>
      <c r="S46" s="251"/>
      <c r="T46" s="125"/>
    </row>
    <row r="47" spans="1:20" ht="11.25" customHeight="1" x14ac:dyDescent="0.15">
      <c r="A47" s="89" t="s">
        <v>356</v>
      </c>
      <c r="B47" s="126"/>
      <c r="C47" s="126"/>
      <c r="D47" s="126"/>
      <c r="E47" s="127"/>
      <c r="F47" s="127"/>
      <c r="G47" s="127"/>
      <c r="H47" s="126"/>
      <c r="I47" s="126"/>
      <c r="J47" s="126"/>
      <c r="K47" s="126"/>
      <c r="L47" s="126"/>
      <c r="M47" s="126"/>
      <c r="N47" s="126"/>
      <c r="O47" s="126"/>
      <c r="P47" s="127"/>
      <c r="Q47" s="127"/>
      <c r="R47" s="127"/>
      <c r="S47" s="127"/>
      <c r="T47" s="127"/>
    </row>
    <row r="48" spans="1:20" ht="11.25" customHeight="1" x14ac:dyDescent="0.15">
      <c r="A48" s="128" t="s">
        <v>357</v>
      </c>
    </row>
    <row r="49" spans="1:19" ht="10.5" customHeight="1" x14ac:dyDescent="0.15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1:19" ht="10.15" customHeight="1" x14ac:dyDescent="0.15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</row>
  </sheetData>
  <mergeCells count="58">
    <mergeCell ref="T20:T21"/>
    <mergeCell ref="T22:T23"/>
    <mergeCell ref="B32:C32"/>
    <mergeCell ref="B34:C34"/>
    <mergeCell ref="T42:T43"/>
    <mergeCell ref="B39:C39"/>
    <mergeCell ref="T31:T32"/>
    <mergeCell ref="B31:C31"/>
    <mergeCell ref="T29:T30"/>
    <mergeCell ref="B29:C29"/>
    <mergeCell ref="B27:C27"/>
    <mergeCell ref="B38:C38"/>
    <mergeCell ref="B40:C40"/>
    <mergeCell ref="T17:T19"/>
    <mergeCell ref="B17:C17"/>
    <mergeCell ref="A13:C13"/>
    <mergeCell ref="B18:C18"/>
    <mergeCell ref="B37:C37"/>
    <mergeCell ref="T34:T36"/>
    <mergeCell ref="B35:C35"/>
    <mergeCell ref="B21:C21"/>
    <mergeCell ref="B33:C33"/>
    <mergeCell ref="B28:C28"/>
    <mergeCell ref="B25:C25"/>
    <mergeCell ref="B24:C24"/>
    <mergeCell ref="B19:C19"/>
    <mergeCell ref="B16:C16"/>
    <mergeCell ref="T14:T16"/>
    <mergeCell ref="B14:C14"/>
    <mergeCell ref="C6:D6"/>
    <mergeCell ref="B15:C15"/>
    <mergeCell ref="B20:C20"/>
    <mergeCell ref="A46:D46"/>
    <mergeCell ref="B42:C42"/>
    <mergeCell ref="B43:C43"/>
    <mergeCell ref="A41:C41"/>
    <mergeCell ref="B22:C22"/>
    <mergeCell ref="B23:C23"/>
    <mergeCell ref="B36:C36"/>
    <mergeCell ref="B30:C30"/>
    <mergeCell ref="B26:C26"/>
    <mergeCell ref="B44:C44"/>
    <mergeCell ref="T44:T45"/>
    <mergeCell ref="B45:C45"/>
    <mergeCell ref="F3:K3"/>
    <mergeCell ref="F4:K4"/>
    <mergeCell ref="A4:B4"/>
    <mergeCell ref="A6:B12"/>
    <mergeCell ref="C11:D11"/>
    <mergeCell ref="C7:D7"/>
    <mergeCell ref="C10:D10"/>
    <mergeCell ref="T6:T12"/>
    <mergeCell ref="Q6:Q10"/>
    <mergeCell ref="R6:R10"/>
    <mergeCell ref="S6:S10"/>
    <mergeCell ref="C9:D9"/>
    <mergeCell ref="C8:D8"/>
    <mergeCell ref="C12:D12"/>
  </mergeCells>
  <phoneticPr fontId="2"/>
  <pageMargins left="0.78740157480314965" right="0.78740157480314965" top="0.78740157480314965" bottom="0.39370078740157483" header="0" footer="0"/>
  <pageSetup paperSize="9" scale="66" orientation="landscape" r:id="rId1"/>
  <headerFooter alignWithMargins="0"/>
  <rowBreaks count="1" manualBreakCount="1">
    <brk id="48" max="1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B475A96-D322-4EB3-95CA-A0BF6B8F68E4}">
            <xm:f>'17 原水2系(管理)'!E44&gt;0</xm:f>
            <x14:dxf>
              <numFmt numFmtId="176" formatCode="0.0"/>
            </x14:dxf>
          </x14:cfRule>
          <xm:sqref>E44:S45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38391-CB57-4749-B895-B980B90F5B74}">
  <dimension ref="A1:W78"/>
  <sheetViews>
    <sheetView topLeftCell="C1" zoomScaleNormal="100" zoomScaleSheetLayoutView="90" workbookViewId="0">
      <selection activeCell="F5" sqref="F5"/>
    </sheetView>
  </sheetViews>
  <sheetFormatPr defaultColWidth="8.875" defaultRowHeight="10.15" customHeight="1" x14ac:dyDescent="0.15"/>
  <cols>
    <col min="1" max="1" width="3.375" style="89" customWidth="1"/>
    <col min="2" max="2" width="12.625" style="89" customWidth="1"/>
    <col min="3" max="3" width="24.125" style="89" customWidth="1"/>
    <col min="4" max="4" width="13.375" style="89" customWidth="1"/>
    <col min="5" max="5" width="11" style="89" customWidth="1"/>
    <col min="6" max="11" width="9.125" style="98" customWidth="1"/>
    <col min="12" max="12" width="1.125" style="135" customWidth="1"/>
    <col min="13" max="13" width="3.5" style="89" customWidth="1"/>
    <col min="14" max="14" width="12.625" style="89" customWidth="1"/>
    <col min="15" max="15" width="24.125" style="89" customWidth="1"/>
    <col min="16" max="16" width="13.375" style="89" customWidth="1"/>
    <col min="17" max="17" width="11" style="89" customWidth="1"/>
    <col min="18" max="23" width="9.125" style="98" customWidth="1"/>
    <col min="24" max="16384" width="8.875" style="89"/>
  </cols>
  <sheetData>
    <row r="1" spans="1:23" ht="20.100000000000001" customHeight="1" x14ac:dyDescent="0.15">
      <c r="B1" s="85" t="str">
        <f>'1 羽黒川'!$B$1</f>
        <v>　　　　　　　　　　　　定　期　水　質　検　査　結　果（令和５年度）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23" ht="15" customHeight="1" thickBo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130"/>
    </row>
    <row r="3" spans="1:23" ht="19.149999999999999" customHeight="1" thickBot="1" x14ac:dyDescent="0.2">
      <c r="A3" s="131" t="s">
        <v>358</v>
      </c>
      <c r="C3" s="132"/>
      <c r="D3" s="132"/>
      <c r="E3" s="484" t="s">
        <v>1</v>
      </c>
      <c r="F3" s="871" t="s">
        <v>2</v>
      </c>
      <c r="G3" s="872"/>
      <c r="H3" s="872"/>
      <c r="I3" s="872"/>
      <c r="J3" s="872"/>
      <c r="K3" s="873"/>
      <c r="L3" s="187"/>
    </row>
    <row r="4" spans="1:23" ht="19.149999999999999" customHeight="1" thickBot="1" x14ac:dyDescent="0.2">
      <c r="A4" s="874" t="s">
        <v>3</v>
      </c>
      <c r="B4" s="875"/>
      <c r="C4" s="133" t="s">
        <v>397</v>
      </c>
      <c r="D4" s="134"/>
      <c r="E4" s="96">
        <v>23</v>
      </c>
      <c r="F4" s="876" t="s">
        <v>1036</v>
      </c>
      <c r="G4" s="877"/>
      <c r="H4" s="877"/>
      <c r="I4" s="877"/>
      <c r="J4" s="877"/>
      <c r="K4" s="878"/>
      <c r="L4" s="88"/>
    </row>
    <row r="5" spans="1:23" ht="10.15" customHeight="1" thickBot="1" x14ac:dyDescent="0.2">
      <c r="A5" s="140"/>
      <c r="B5" s="140"/>
      <c r="C5" s="98"/>
      <c r="D5" s="98"/>
      <c r="E5" s="98"/>
    </row>
    <row r="6" spans="1:23" ht="15" customHeight="1" x14ac:dyDescent="0.15">
      <c r="A6" s="913" t="s">
        <v>6</v>
      </c>
      <c r="B6" s="914"/>
      <c r="C6" s="883" t="s">
        <v>305</v>
      </c>
      <c r="D6" s="884"/>
      <c r="E6" s="884"/>
      <c r="F6" s="917">
        <v>45056</v>
      </c>
      <c r="G6" s="918"/>
      <c r="H6" s="919">
        <v>45112</v>
      </c>
      <c r="I6" s="920"/>
      <c r="J6" s="919">
        <v>45175</v>
      </c>
      <c r="K6" s="921"/>
      <c r="L6" s="136"/>
      <c r="M6" s="913" t="s">
        <v>6</v>
      </c>
      <c r="N6" s="914"/>
      <c r="O6" s="883" t="s">
        <v>305</v>
      </c>
      <c r="P6" s="884"/>
      <c r="Q6" s="884"/>
      <c r="R6" s="917">
        <f>IF(F6="", "", F6)</f>
        <v>45056</v>
      </c>
      <c r="S6" s="918"/>
      <c r="T6" s="919">
        <f>IF(H6="", "", H6)</f>
        <v>45112</v>
      </c>
      <c r="U6" s="920"/>
      <c r="V6" s="919">
        <f>IF(J6="", "", J6)</f>
        <v>45175</v>
      </c>
      <c r="W6" s="921"/>
    </row>
    <row r="7" spans="1:23" ht="15" customHeight="1" x14ac:dyDescent="0.15">
      <c r="A7" s="915"/>
      <c r="B7" s="916"/>
      <c r="C7" s="885" t="s">
        <v>307</v>
      </c>
      <c r="D7" s="886"/>
      <c r="E7" s="886"/>
      <c r="F7" s="925">
        <v>0.39930555555555558</v>
      </c>
      <c r="G7" s="926"/>
      <c r="H7" s="937">
        <v>0.38194444444444442</v>
      </c>
      <c r="I7" s="934"/>
      <c r="J7" s="937">
        <v>0.41388888888888892</v>
      </c>
      <c r="K7" s="938"/>
      <c r="L7" s="137"/>
      <c r="M7" s="915"/>
      <c r="N7" s="916"/>
      <c r="O7" s="885" t="s">
        <v>307</v>
      </c>
      <c r="P7" s="886"/>
      <c r="Q7" s="886"/>
      <c r="R7" s="925">
        <f t="shared" ref="R7:R11" si="0">IF(F7="", "", F7)</f>
        <v>0.39930555555555558</v>
      </c>
      <c r="S7" s="934"/>
      <c r="T7" s="937">
        <f t="shared" ref="T7:T11" si="1">IF(H7="", "", H7)</f>
        <v>0.38194444444444442</v>
      </c>
      <c r="U7" s="934"/>
      <c r="V7" s="937">
        <f t="shared" ref="V7:V11" si="2">IF(J7="", "", J7)</f>
        <v>0.41388888888888892</v>
      </c>
      <c r="W7" s="938"/>
    </row>
    <row r="8" spans="1:23" ht="15" customHeight="1" x14ac:dyDescent="0.15">
      <c r="A8" s="915"/>
      <c r="B8" s="916"/>
      <c r="C8" s="885" t="s">
        <v>308</v>
      </c>
      <c r="D8" s="886"/>
      <c r="E8" s="886"/>
      <c r="F8" s="927" t="s">
        <v>671</v>
      </c>
      <c r="G8" s="928"/>
      <c r="H8" s="932" t="s">
        <v>772</v>
      </c>
      <c r="I8" s="931"/>
      <c r="J8" s="935" t="s">
        <v>825</v>
      </c>
      <c r="K8" s="936"/>
      <c r="L8" s="138"/>
      <c r="M8" s="915"/>
      <c r="N8" s="916"/>
      <c r="O8" s="885" t="s">
        <v>308</v>
      </c>
      <c r="P8" s="886"/>
      <c r="Q8" s="886"/>
      <c r="R8" s="927" t="str">
        <f t="shared" si="0"/>
        <v>晴</v>
      </c>
      <c r="S8" s="931"/>
      <c r="T8" s="932" t="str">
        <f t="shared" si="1"/>
        <v>晴</v>
      </c>
      <c r="U8" s="931"/>
      <c r="V8" s="932" t="str">
        <f t="shared" si="2"/>
        <v>曇</v>
      </c>
      <c r="W8" s="933"/>
    </row>
    <row r="9" spans="1:23" ht="15" customHeight="1" x14ac:dyDescent="0.15">
      <c r="A9" s="915"/>
      <c r="B9" s="916"/>
      <c r="C9" s="885" t="s">
        <v>309</v>
      </c>
      <c r="D9" s="886"/>
      <c r="E9" s="886"/>
      <c r="F9" s="922" t="s">
        <v>671</v>
      </c>
      <c r="G9" s="923"/>
      <c r="H9" s="886" t="s">
        <v>773</v>
      </c>
      <c r="I9" s="924"/>
      <c r="J9" s="935" t="s">
        <v>825</v>
      </c>
      <c r="K9" s="936"/>
      <c r="M9" s="915"/>
      <c r="N9" s="916"/>
      <c r="O9" s="885" t="s">
        <v>309</v>
      </c>
      <c r="P9" s="886"/>
      <c r="Q9" s="886"/>
      <c r="R9" s="922" t="str">
        <f t="shared" si="0"/>
        <v>晴</v>
      </c>
      <c r="S9" s="924"/>
      <c r="T9" s="886" t="str">
        <f t="shared" si="1"/>
        <v>曇</v>
      </c>
      <c r="U9" s="924"/>
      <c r="V9" s="886" t="str">
        <f t="shared" si="2"/>
        <v>曇</v>
      </c>
      <c r="W9" s="947"/>
    </row>
    <row r="10" spans="1:23" ht="15" customHeight="1" x14ac:dyDescent="0.15">
      <c r="A10" s="915"/>
      <c r="B10" s="916"/>
      <c r="C10" s="885" t="s">
        <v>310</v>
      </c>
      <c r="D10" s="886"/>
      <c r="E10" s="886"/>
      <c r="F10" s="958">
        <v>16.5</v>
      </c>
      <c r="G10" s="959"/>
      <c r="H10" s="941">
        <v>28.5</v>
      </c>
      <c r="I10" s="942"/>
      <c r="J10" s="941">
        <v>32</v>
      </c>
      <c r="K10" s="960"/>
      <c r="L10" s="139"/>
      <c r="M10" s="915"/>
      <c r="N10" s="916"/>
      <c r="O10" s="885" t="s">
        <v>310</v>
      </c>
      <c r="P10" s="886"/>
      <c r="Q10" s="886"/>
      <c r="R10" s="958">
        <f t="shared" si="0"/>
        <v>16.5</v>
      </c>
      <c r="S10" s="942"/>
      <c r="T10" s="941">
        <f t="shared" si="1"/>
        <v>28.5</v>
      </c>
      <c r="U10" s="942"/>
      <c r="V10" s="941">
        <f t="shared" si="2"/>
        <v>32</v>
      </c>
      <c r="W10" s="960"/>
    </row>
    <row r="11" spans="1:23" ht="15" customHeight="1" thickBot="1" x14ac:dyDescent="0.2">
      <c r="A11" s="915"/>
      <c r="B11" s="916"/>
      <c r="C11" s="885" t="s">
        <v>311</v>
      </c>
      <c r="D11" s="886"/>
      <c r="E11" s="886"/>
      <c r="F11" s="948">
        <v>11.8</v>
      </c>
      <c r="G11" s="966"/>
      <c r="H11" s="929">
        <v>20</v>
      </c>
      <c r="I11" s="949"/>
      <c r="J11" s="929">
        <v>19.899999999999999</v>
      </c>
      <c r="K11" s="930"/>
      <c r="L11" s="139"/>
      <c r="M11" s="915"/>
      <c r="N11" s="916"/>
      <c r="O11" s="885" t="s">
        <v>311</v>
      </c>
      <c r="P11" s="886"/>
      <c r="Q11" s="886"/>
      <c r="R11" s="948">
        <f t="shared" si="0"/>
        <v>11.8</v>
      </c>
      <c r="S11" s="949"/>
      <c r="T11" s="929">
        <f t="shared" si="1"/>
        <v>20</v>
      </c>
      <c r="U11" s="949"/>
      <c r="V11" s="929">
        <f t="shared" si="2"/>
        <v>19.899999999999999</v>
      </c>
      <c r="W11" s="930"/>
    </row>
    <row r="12" spans="1:23" ht="15" customHeight="1" x14ac:dyDescent="0.15">
      <c r="A12" s="963" t="s">
        <v>407</v>
      </c>
      <c r="B12" s="964"/>
      <c r="C12" s="965"/>
      <c r="D12" s="943" t="s">
        <v>359</v>
      </c>
      <c r="E12" s="291" t="s">
        <v>360</v>
      </c>
      <c r="F12" s="344"/>
      <c r="G12" s="345"/>
      <c r="H12" s="482" t="s">
        <v>415</v>
      </c>
      <c r="I12" s="482" t="s">
        <v>414</v>
      </c>
      <c r="J12" s="345"/>
      <c r="K12" s="346"/>
      <c r="L12" s="98"/>
      <c r="M12" s="963" t="s">
        <v>407</v>
      </c>
      <c r="N12" s="964"/>
      <c r="O12" s="965"/>
      <c r="P12" s="943" t="s">
        <v>359</v>
      </c>
      <c r="Q12" s="291" t="s">
        <v>360</v>
      </c>
      <c r="R12" s="344"/>
      <c r="S12" s="345"/>
      <c r="T12" s="482" t="s">
        <v>415</v>
      </c>
      <c r="U12" s="482" t="s">
        <v>414</v>
      </c>
      <c r="V12" s="345"/>
      <c r="W12" s="346"/>
    </row>
    <row r="13" spans="1:23" ht="15" customHeight="1" thickBot="1" x14ac:dyDescent="0.2">
      <c r="A13" s="292" t="s">
        <v>361</v>
      </c>
      <c r="B13" s="945" t="s">
        <v>362</v>
      </c>
      <c r="C13" s="946"/>
      <c r="D13" s="944"/>
      <c r="E13" s="293" t="s">
        <v>363</v>
      </c>
      <c r="F13" s="294" t="s">
        <v>364</v>
      </c>
      <c r="G13" s="362" t="s">
        <v>365</v>
      </c>
      <c r="H13" s="201" t="s">
        <v>364</v>
      </c>
      <c r="I13" s="295" t="s">
        <v>365</v>
      </c>
      <c r="J13" s="201" t="s">
        <v>364</v>
      </c>
      <c r="K13" s="296" t="s">
        <v>365</v>
      </c>
      <c r="L13" s="297"/>
      <c r="M13" s="292" t="s">
        <v>361</v>
      </c>
      <c r="N13" s="945" t="s">
        <v>362</v>
      </c>
      <c r="O13" s="946"/>
      <c r="P13" s="944"/>
      <c r="Q13" s="293" t="s">
        <v>363</v>
      </c>
      <c r="R13" s="483" t="s">
        <v>364</v>
      </c>
      <c r="S13" s="295" t="s">
        <v>365</v>
      </c>
      <c r="T13" s="483" t="s">
        <v>364</v>
      </c>
      <c r="U13" s="295" t="s">
        <v>365</v>
      </c>
      <c r="V13" s="358" t="s">
        <v>364</v>
      </c>
      <c r="W13" s="296" t="s">
        <v>365</v>
      </c>
    </row>
    <row r="14" spans="1:23" ht="15" customHeight="1" x14ac:dyDescent="0.15">
      <c r="A14" s="105">
        <v>1</v>
      </c>
      <c r="B14" s="298" t="s">
        <v>435</v>
      </c>
      <c r="C14" s="141"/>
      <c r="D14" s="299" t="s">
        <v>368</v>
      </c>
      <c r="E14" s="300">
        <v>0.05</v>
      </c>
      <c r="F14" s="370" t="s">
        <v>171</v>
      </c>
      <c r="G14" s="363">
        <v>0</v>
      </c>
      <c r="H14" s="370" t="s">
        <v>171</v>
      </c>
      <c r="I14" s="363">
        <v>0</v>
      </c>
      <c r="J14" s="370" t="s">
        <v>171</v>
      </c>
      <c r="K14" s="447">
        <v>0</v>
      </c>
      <c r="L14" s="143"/>
      <c r="M14" s="121">
        <v>60</v>
      </c>
      <c r="N14" s="301" t="s">
        <v>490</v>
      </c>
      <c r="O14" s="144"/>
      <c r="P14" s="304" t="s">
        <v>369</v>
      </c>
      <c r="Q14" s="303">
        <v>0.3</v>
      </c>
      <c r="R14" s="371" t="s">
        <v>668</v>
      </c>
      <c r="S14" s="145">
        <v>0</v>
      </c>
      <c r="T14" s="371" t="s">
        <v>668</v>
      </c>
      <c r="U14" s="145">
        <v>0</v>
      </c>
      <c r="V14" s="371" t="s">
        <v>668</v>
      </c>
      <c r="W14" s="220">
        <v>0</v>
      </c>
    </row>
    <row r="15" spans="1:23" ht="15" customHeight="1" x14ac:dyDescent="0.15">
      <c r="A15" s="121">
        <v>2</v>
      </c>
      <c r="B15" s="301" t="s">
        <v>436</v>
      </c>
      <c r="C15" s="144"/>
      <c r="D15" s="304" t="s">
        <v>367</v>
      </c>
      <c r="E15" s="303">
        <v>0.08</v>
      </c>
      <c r="F15" s="371" t="s">
        <v>659</v>
      </c>
      <c r="G15" s="364">
        <v>0</v>
      </c>
      <c r="H15" s="371" t="s">
        <v>659</v>
      </c>
      <c r="I15" s="364">
        <v>0</v>
      </c>
      <c r="J15" s="371" t="s">
        <v>659</v>
      </c>
      <c r="K15" s="220">
        <v>0</v>
      </c>
      <c r="L15" s="143"/>
      <c r="M15" s="121">
        <v>61</v>
      </c>
      <c r="N15" s="301" t="s">
        <v>491</v>
      </c>
      <c r="O15" s="144"/>
      <c r="P15" s="304" t="s">
        <v>367</v>
      </c>
      <c r="Q15" s="303">
        <v>0.02</v>
      </c>
      <c r="R15" s="371" t="s">
        <v>110</v>
      </c>
      <c r="S15" s="145">
        <v>0</v>
      </c>
      <c r="T15" s="371" t="s">
        <v>110</v>
      </c>
      <c r="U15" s="145">
        <v>0</v>
      </c>
      <c r="V15" s="371" t="s">
        <v>110</v>
      </c>
      <c r="W15" s="220">
        <v>0</v>
      </c>
    </row>
    <row r="16" spans="1:23" ht="15" customHeight="1" x14ac:dyDescent="0.15">
      <c r="A16" s="106">
        <v>3</v>
      </c>
      <c r="B16" s="301" t="s">
        <v>437</v>
      </c>
      <c r="C16" s="144"/>
      <c r="D16" s="304" t="s">
        <v>367</v>
      </c>
      <c r="E16" s="359">
        <v>0.02</v>
      </c>
      <c r="F16" s="371" t="s">
        <v>110</v>
      </c>
      <c r="G16" s="364">
        <v>0</v>
      </c>
      <c r="H16" s="371" t="s">
        <v>110</v>
      </c>
      <c r="I16" s="364">
        <v>0</v>
      </c>
      <c r="J16" s="371" t="s">
        <v>110</v>
      </c>
      <c r="K16" s="220">
        <v>0</v>
      </c>
      <c r="L16" s="143"/>
      <c r="M16" s="106">
        <v>62</v>
      </c>
      <c r="N16" s="301" t="s">
        <v>492</v>
      </c>
      <c r="O16" s="144"/>
      <c r="P16" s="304" t="s">
        <v>367</v>
      </c>
      <c r="Q16" s="303">
        <v>2E-3</v>
      </c>
      <c r="R16" s="371" t="s">
        <v>662</v>
      </c>
      <c r="S16" s="145">
        <v>0</v>
      </c>
      <c r="T16" s="371" t="s">
        <v>662</v>
      </c>
      <c r="U16" s="145">
        <v>0</v>
      </c>
      <c r="V16" s="371" t="s">
        <v>662</v>
      </c>
      <c r="W16" s="220">
        <v>0</v>
      </c>
    </row>
    <row r="17" spans="1:23" ht="15" customHeight="1" x14ac:dyDescent="0.15">
      <c r="A17" s="106">
        <v>4</v>
      </c>
      <c r="B17" s="301" t="s">
        <v>438</v>
      </c>
      <c r="C17" s="144"/>
      <c r="D17" s="304" t="s">
        <v>368</v>
      </c>
      <c r="E17" s="303">
        <v>4.0000000000000001E-3</v>
      </c>
      <c r="F17" s="371" t="s">
        <v>660</v>
      </c>
      <c r="G17" s="364">
        <v>0</v>
      </c>
      <c r="H17" s="371" t="s">
        <v>660</v>
      </c>
      <c r="I17" s="364">
        <v>0</v>
      </c>
      <c r="J17" s="371" t="s">
        <v>660</v>
      </c>
      <c r="K17" s="220">
        <v>0</v>
      </c>
      <c r="L17" s="143"/>
      <c r="M17" s="106">
        <v>63</v>
      </c>
      <c r="N17" s="301" t="s">
        <v>493</v>
      </c>
      <c r="O17" s="144"/>
      <c r="P17" s="304" t="s">
        <v>367</v>
      </c>
      <c r="Q17" s="303">
        <v>0.02</v>
      </c>
      <c r="R17" s="371" t="s">
        <v>110</v>
      </c>
      <c r="S17" s="145">
        <v>0</v>
      </c>
      <c r="T17" s="371" t="s">
        <v>110</v>
      </c>
      <c r="U17" s="145">
        <v>0</v>
      </c>
      <c r="V17" s="371" t="s">
        <v>110</v>
      </c>
      <c r="W17" s="220">
        <v>0</v>
      </c>
    </row>
    <row r="18" spans="1:23" ht="15" customHeight="1" x14ac:dyDescent="0.15">
      <c r="A18" s="121">
        <v>5</v>
      </c>
      <c r="B18" s="301" t="s">
        <v>439</v>
      </c>
      <c r="C18" s="144"/>
      <c r="D18" s="304" t="s">
        <v>367</v>
      </c>
      <c r="E18" s="303">
        <v>5.0000000000000001E-3</v>
      </c>
      <c r="F18" s="371" t="s">
        <v>111</v>
      </c>
      <c r="G18" s="364">
        <v>0</v>
      </c>
      <c r="H18" s="371" t="s">
        <v>111</v>
      </c>
      <c r="I18" s="364">
        <v>0</v>
      </c>
      <c r="J18" s="371" t="s">
        <v>111</v>
      </c>
      <c r="K18" s="220">
        <v>0</v>
      </c>
      <c r="L18" s="143"/>
      <c r="M18" s="121">
        <v>64</v>
      </c>
      <c r="N18" s="301" t="s">
        <v>494</v>
      </c>
      <c r="O18" s="144"/>
      <c r="P18" s="304" t="s">
        <v>367</v>
      </c>
      <c r="Q18" s="303">
        <v>6.0000000000000001E-3</v>
      </c>
      <c r="R18" s="371" t="s">
        <v>670</v>
      </c>
      <c r="S18" s="145">
        <v>0</v>
      </c>
      <c r="T18" s="371" t="s">
        <v>670</v>
      </c>
      <c r="U18" s="145">
        <v>0</v>
      </c>
      <c r="V18" s="371" t="s">
        <v>670</v>
      </c>
      <c r="W18" s="220">
        <v>0</v>
      </c>
    </row>
    <row r="19" spans="1:23" ht="15" customHeight="1" x14ac:dyDescent="0.15">
      <c r="A19" s="106">
        <v>6</v>
      </c>
      <c r="B19" s="301" t="s">
        <v>440</v>
      </c>
      <c r="C19" s="144"/>
      <c r="D19" s="304" t="s">
        <v>367</v>
      </c>
      <c r="E19" s="303">
        <v>0.9</v>
      </c>
      <c r="F19" s="371" t="s">
        <v>142</v>
      </c>
      <c r="G19" s="364">
        <v>0</v>
      </c>
      <c r="H19" s="371" t="s">
        <v>142</v>
      </c>
      <c r="I19" s="364">
        <v>0</v>
      </c>
      <c r="J19" s="371" t="s">
        <v>142</v>
      </c>
      <c r="K19" s="220">
        <v>0</v>
      </c>
      <c r="L19" s="143"/>
      <c r="M19" s="106">
        <v>65</v>
      </c>
      <c r="N19" s="301" t="s">
        <v>495</v>
      </c>
      <c r="O19" s="144"/>
      <c r="P19" s="304" t="s">
        <v>368</v>
      </c>
      <c r="Q19" s="303">
        <v>5.0000000000000001E-3</v>
      </c>
      <c r="R19" s="371" t="s">
        <v>661</v>
      </c>
      <c r="S19" s="145">
        <v>0</v>
      </c>
      <c r="T19" s="371" t="s">
        <v>661</v>
      </c>
      <c r="U19" s="145">
        <v>0</v>
      </c>
      <c r="V19" s="371" t="s">
        <v>661</v>
      </c>
      <c r="W19" s="220">
        <v>0</v>
      </c>
    </row>
    <row r="20" spans="1:23" ht="30" customHeight="1" x14ac:dyDescent="0.15">
      <c r="A20" s="106">
        <v>7</v>
      </c>
      <c r="B20" s="301" t="s">
        <v>441</v>
      </c>
      <c r="C20" s="144"/>
      <c r="D20" s="304" t="s">
        <v>369</v>
      </c>
      <c r="E20" s="303">
        <v>6.0000000000000001E-3</v>
      </c>
      <c r="F20" s="371" t="s">
        <v>659</v>
      </c>
      <c r="G20" s="364">
        <v>0</v>
      </c>
      <c r="H20" s="371" t="s">
        <v>659</v>
      </c>
      <c r="I20" s="364">
        <v>0</v>
      </c>
      <c r="J20" s="371" t="s">
        <v>659</v>
      </c>
      <c r="K20" s="220">
        <v>0</v>
      </c>
      <c r="L20" s="143"/>
      <c r="M20" s="106">
        <v>66</v>
      </c>
      <c r="N20" s="301" t="s">
        <v>496</v>
      </c>
      <c r="O20" s="144"/>
      <c r="P20" s="302" t="s">
        <v>366</v>
      </c>
      <c r="Q20" s="303">
        <v>0.1</v>
      </c>
      <c r="R20" s="371" t="s">
        <v>659</v>
      </c>
      <c r="S20" s="145">
        <v>0</v>
      </c>
      <c r="T20" s="370" t="s">
        <v>659</v>
      </c>
      <c r="U20" s="142">
        <v>0</v>
      </c>
      <c r="V20" s="370" t="s">
        <v>659</v>
      </c>
      <c r="W20" s="219">
        <v>0</v>
      </c>
    </row>
    <row r="21" spans="1:23" ht="15" customHeight="1" x14ac:dyDescent="0.15">
      <c r="A21" s="121">
        <v>8</v>
      </c>
      <c r="B21" s="301" t="s">
        <v>442</v>
      </c>
      <c r="C21" s="144"/>
      <c r="D21" s="304" t="s">
        <v>367</v>
      </c>
      <c r="E21" s="303">
        <v>0.01</v>
      </c>
      <c r="F21" s="371" t="s">
        <v>661</v>
      </c>
      <c r="G21" s="364">
        <v>0</v>
      </c>
      <c r="H21" s="371" t="s">
        <v>661</v>
      </c>
      <c r="I21" s="364">
        <v>0</v>
      </c>
      <c r="J21" s="371" t="s">
        <v>661</v>
      </c>
      <c r="K21" s="220">
        <v>0</v>
      </c>
      <c r="L21" s="143"/>
      <c r="M21" s="121">
        <v>67</v>
      </c>
      <c r="N21" s="305" t="s">
        <v>497</v>
      </c>
      <c r="O21" s="146"/>
      <c r="P21" s="306" t="s">
        <v>367</v>
      </c>
      <c r="Q21" s="307">
        <v>0.06</v>
      </c>
      <c r="R21" s="370" t="s">
        <v>611</v>
      </c>
      <c r="S21" s="142">
        <v>0</v>
      </c>
      <c r="T21" s="370" t="s">
        <v>611</v>
      </c>
      <c r="U21" s="142">
        <v>0</v>
      </c>
      <c r="V21" s="370" t="s">
        <v>611</v>
      </c>
      <c r="W21" s="219">
        <v>0</v>
      </c>
    </row>
    <row r="22" spans="1:23" ht="15" customHeight="1" x14ac:dyDescent="0.15">
      <c r="A22" s="106">
        <v>9</v>
      </c>
      <c r="B22" s="301" t="s">
        <v>443</v>
      </c>
      <c r="C22" s="144"/>
      <c r="D22" s="304" t="s">
        <v>367</v>
      </c>
      <c r="E22" s="303">
        <v>3.0000000000000001E-3</v>
      </c>
      <c r="F22" s="371" t="s">
        <v>111</v>
      </c>
      <c r="G22" s="364">
        <v>0</v>
      </c>
      <c r="H22" s="371" t="s">
        <v>111</v>
      </c>
      <c r="I22" s="364">
        <v>0</v>
      </c>
      <c r="J22" s="371" t="s">
        <v>111</v>
      </c>
      <c r="K22" s="220">
        <v>0</v>
      </c>
      <c r="L22" s="143"/>
      <c r="M22" s="106">
        <v>68</v>
      </c>
      <c r="N22" s="305" t="s">
        <v>498</v>
      </c>
      <c r="O22" s="146"/>
      <c r="P22" s="308" t="s">
        <v>367</v>
      </c>
      <c r="Q22" s="307">
        <v>0.03</v>
      </c>
      <c r="R22" s="370" t="s">
        <v>168</v>
      </c>
      <c r="S22" s="142">
        <v>0</v>
      </c>
      <c r="T22" s="371" t="s">
        <v>168</v>
      </c>
      <c r="U22" s="145">
        <v>0</v>
      </c>
      <c r="V22" s="371" t="s">
        <v>168</v>
      </c>
      <c r="W22" s="220">
        <v>0</v>
      </c>
    </row>
    <row r="23" spans="1:23" ht="15" customHeight="1" x14ac:dyDescent="0.15">
      <c r="A23" s="106">
        <v>10</v>
      </c>
      <c r="B23" s="301" t="s">
        <v>444</v>
      </c>
      <c r="C23" s="144"/>
      <c r="D23" s="304" t="s">
        <v>368</v>
      </c>
      <c r="E23" s="303">
        <v>6.0000000000000001E-3</v>
      </c>
      <c r="F23" s="371" t="s">
        <v>661</v>
      </c>
      <c r="G23" s="364">
        <v>0</v>
      </c>
      <c r="H23" s="371" t="s">
        <v>661</v>
      </c>
      <c r="I23" s="364">
        <v>0</v>
      </c>
      <c r="J23" s="371" t="s">
        <v>661</v>
      </c>
      <c r="K23" s="220">
        <v>0</v>
      </c>
      <c r="L23" s="143"/>
      <c r="M23" s="106">
        <v>69</v>
      </c>
      <c r="N23" s="301" t="s">
        <v>499</v>
      </c>
      <c r="O23" s="144"/>
      <c r="P23" s="304" t="s">
        <v>367</v>
      </c>
      <c r="Q23" s="303">
        <v>5.0000000000000001E-3</v>
      </c>
      <c r="R23" s="371" t="s">
        <v>111</v>
      </c>
      <c r="S23" s="145">
        <v>0</v>
      </c>
      <c r="T23" s="371" t="s">
        <v>111</v>
      </c>
      <c r="U23" s="145">
        <v>0</v>
      </c>
      <c r="V23" s="371" t="s">
        <v>111</v>
      </c>
      <c r="W23" s="220">
        <v>0</v>
      </c>
    </row>
    <row r="24" spans="1:23" ht="15" customHeight="1" x14ac:dyDescent="0.15">
      <c r="A24" s="121">
        <v>11</v>
      </c>
      <c r="B24" s="301" t="s">
        <v>445</v>
      </c>
      <c r="C24" s="144"/>
      <c r="D24" s="304" t="s">
        <v>367</v>
      </c>
      <c r="E24" s="303">
        <v>0.03</v>
      </c>
      <c r="F24" s="371" t="s">
        <v>168</v>
      </c>
      <c r="G24" s="364">
        <v>0</v>
      </c>
      <c r="H24" s="371" t="s">
        <v>168</v>
      </c>
      <c r="I24" s="364">
        <v>0</v>
      </c>
      <c r="J24" s="371" t="s">
        <v>168</v>
      </c>
      <c r="K24" s="220">
        <v>0</v>
      </c>
      <c r="L24" s="143"/>
      <c r="M24" s="121">
        <v>70</v>
      </c>
      <c r="N24" s="301" t="s">
        <v>500</v>
      </c>
      <c r="O24" s="144"/>
      <c r="P24" s="304" t="s">
        <v>367</v>
      </c>
      <c r="Q24" s="303">
        <v>8.9999999999999998E-4</v>
      </c>
      <c r="R24" s="371" t="s">
        <v>111</v>
      </c>
      <c r="S24" s="145">
        <v>0</v>
      </c>
      <c r="T24" s="371" t="s">
        <v>111</v>
      </c>
      <c r="U24" s="145">
        <v>0</v>
      </c>
      <c r="V24" s="371" t="s">
        <v>111</v>
      </c>
      <c r="W24" s="220">
        <v>0</v>
      </c>
    </row>
    <row r="25" spans="1:23" ht="15" customHeight="1" x14ac:dyDescent="0.15">
      <c r="A25" s="106">
        <v>12</v>
      </c>
      <c r="B25" s="301" t="s">
        <v>446</v>
      </c>
      <c r="C25" s="144"/>
      <c r="D25" s="304" t="s">
        <v>368</v>
      </c>
      <c r="E25" s="359">
        <v>5.0000000000000001E-3</v>
      </c>
      <c r="F25" s="371" t="s">
        <v>111</v>
      </c>
      <c r="G25" s="364">
        <v>0</v>
      </c>
      <c r="H25" s="371" t="s">
        <v>111</v>
      </c>
      <c r="I25" s="364">
        <v>0</v>
      </c>
      <c r="J25" s="371" t="s">
        <v>111</v>
      </c>
      <c r="K25" s="220">
        <v>0</v>
      </c>
      <c r="L25" s="143"/>
      <c r="M25" s="106">
        <v>71</v>
      </c>
      <c r="N25" s="301" t="s">
        <v>501</v>
      </c>
      <c r="O25" s="144"/>
      <c r="P25" s="304" t="s">
        <v>367</v>
      </c>
      <c r="Q25" s="303">
        <v>0.01</v>
      </c>
      <c r="R25" s="371" t="s">
        <v>661</v>
      </c>
      <c r="S25" s="145">
        <v>0</v>
      </c>
      <c r="T25" s="371" t="s">
        <v>661</v>
      </c>
      <c r="U25" s="145">
        <v>0</v>
      </c>
      <c r="V25" s="371" t="s">
        <v>661</v>
      </c>
      <c r="W25" s="220">
        <v>0</v>
      </c>
    </row>
    <row r="26" spans="1:23" ht="15" customHeight="1" x14ac:dyDescent="0.15">
      <c r="A26" s="106">
        <v>13</v>
      </c>
      <c r="B26" s="301" t="s">
        <v>447</v>
      </c>
      <c r="C26" s="144"/>
      <c r="D26" s="304" t="s">
        <v>373</v>
      </c>
      <c r="E26" s="303">
        <v>1E-3</v>
      </c>
      <c r="F26" s="371" t="s">
        <v>563</v>
      </c>
      <c r="G26" s="364">
        <v>0</v>
      </c>
      <c r="H26" s="371" t="s">
        <v>563</v>
      </c>
      <c r="I26" s="364">
        <v>0</v>
      </c>
      <c r="J26" s="371" t="s">
        <v>563</v>
      </c>
      <c r="K26" s="220">
        <v>0</v>
      </c>
      <c r="L26" s="143"/>
      <c r="M26" s="106">
        <v>72</v>
      </c>
      <c r="N26" s="301" t="s">
        <v>502</v>
      </c>
      <c r="O26" s="144"/>
      <c r="P26" s="304" t="s">
        <v>367</v>
      </c>
      <c r="Q26" s="303">
        <v>4.0000000000000001E-3</v>
      </c>
      <c r="R26" s="371" t="s">
        <v>660</v>
      </c>
      <c r="S26" s="145">
        <v>0</v>
      </c>
      <c r="T26" s="371" t="s">
        <v>660</v>
      </c>
      <c r="U26" s="145">
        <v>0</v>
      </c>
      <c r="V26" s="371" t="s">
        <v>660</v>
      </c>
      <c r="W26" s="220">
        <v>0</v>
      </c>
    </row>
    <row r="27" spans="1:23" ht="15" customHeight="1" x14ac:dyDescent="0.15">
      <c r="A27" s="121">
        <v>14</v>
      </c>
      <c r="B27" s="301" t="s">
        <v>448</v>
      </c>
      <c r="C27" s="144"/>
      <c r="D27" s="304" t="s">
        <v>368</v>
      </c>
      <c r="E27" s="303">
        <v>0.01</v>
      </c>
      <c r="F27" s="371" t="s">
        <v>661</v>
      </c>
      <c r="G27" s="364">
        <v>0</v>
      </c>
      <c r="H27" s="371" t="s">
        <v>661</v>
      </c>
      <c r="I27" s="364">
        <v>0</v>
      </c>
      <c r="J27" s="371" t="s">
        <v>661</v>
      </c>
      <c r="K27" s="220">
        <v>0</v>
      </c>
      <c r="L27" s="143"/>
      <c r="M27" s="121">
        <v>73</v>
      </c>
      <c r="N27" s="301" t="s">
        <v>503</v>
      </c>
      <c r="O27" s="144"/>
      <c r="P27" s="304" t="s">
        <v>367</v>
      </c>
      <c r="Q27" s="303">
        <v>0.02</v>
      </c>
      <c r="R27" s="371" t="s">
        <v>110</v>
      </c>
      <c r="S27" s="145">
        <v>0</v>
      </c>
      <c r="T27" s="371" t="s">
        <v>110</v>
      </c>
      <c r="U27" s="145">
        <v>0</v>
      </c>
      <c r="V27" s="371" t="s">
        <v>110</v>
      </c>
      <c r="W27" s="220">
        <v>0</v>
      </c>
    </row>
    <row r="28" spans="1:23" ht="30" customHeight="1" x14ac:dyDescent="0.15">
      <c r="A28" s="106">
        <v>15</v>
      </c>
      <c r="B28" s="301" t="s">
        <v>449</v>
      </c>
      <c r="C28" s="144"/>
      <c r="D28" s="302" t="s">
        <v>372</v>
      </c>
      <c r="E28" s="303">
        <v>0.3</v>
      </c>
      <c r="F28" s="371" t="s">
        <v>610</v>
      </c>
      <c r="G28" s="364">
        <v>0</v>
      </c>
      <c r="H28" s="371" t="s">
        <v>610</v>
      </c>
      <c r="I28" s="364">
        <v>0</v>
      </c>
      <c r="J28" s="371" t="s">
        <v>610</v>
      </c>
      <c r="K28" s="220">
        <v>0</v>
      </c>
      <c r="L28" s="143"/>
      <c r="M28" s="106">
        <v>74</v>
      </c>
      <c r="N28" s="301" t="s">
        <v>504</v>
      </c>
      <c r="O28" s="144"/>
      <c r="P28" s="304" t="s">
        <v>368</v>
      </c>
      <c r="Q28" s="303">
        <v>2E-3</v>
      </c>
      <c r="R28" s="371" t="s">
        <v>111</v>
      </c>
      <c r="S28" s="145">
        <v>0</v>
      </c>
      <c r="T28" s="371" t="s">
        <v>111</v>
      </c>
      <c r="U28" s="145">
        <v>0</v>
      </c>
      <c r="V28" s="371" t="s">
        <v>111</v>
      </c>
      <c r="W28" s="220">
        <v>0</v>
      </c>
    </row>
    <row r="29" spans="1:23" ht="15" customHeight="1" x14ac:dyDescent="0.15">
      <c r="A29" s="106">
        <v>16</v>
      </c>
      <c r="B29" s="301" t="s">
        <v>555</v>
      </c>
      <c r="C29" s="144"/>
      <c r="D29" s="302" t="s">
        <v>367</v>
      </c>
      <c r="E29" s="303">
        <v>2E-3</v>
      </c>
      <c r="F29" s="371" t="s">
        <v>662</v>
      </c>
      <c r="G29" s="364">
        <v>0</v>
      </c>
      <c r="H29" s="371" t="s">
        <v>662</v>
      </c>
      <c r="I29" s="364">
        <v>0</v>
      </c>
      <c r="J29" s="371" t="s">
        <v>662</v>
      </c>
      <c r="K29" s="220">
        <v>0</v>
      </c>
      <c r="L29" s="143"/>
      <c r="M29" s="106">
        <v>75</v>
      </c>
      <c r="N29" s="301" t="s">
        <v>505</v>
      </c>
      <c r="O29" s="144"/>
      <c r="P29" s="304" t="s">
        <v>367</v>
      </c>
      <c r="Q29" s="303">
        <v>0.02</v>
      </c>
      <c r="R29" s="371" t="s">
        <v>110</v>
      </c>
      <c r="S29" s="145">
        <v>0</v>
      </c>
      <c r="T29" s="371" t="s">
        <v>110</v>
      </c>
      <c r="U29" s="145">
        <v>0</v>
      </c>
      <c r="V29" s="371" t="s">
        <v>110</v>
      </c>
      <c r="W29" s="220">
        <v>0</v>
      </c>
    </row>
    <row r="30" spans="1:23" ht="15" customHeight="1" x14ac:dyDescent="0.15">
      <c r="A30" s="106">
        <v>17</v>
      </c>
      <c r="B30" s="301" t="s">
        <v>450</v>
      </c>
      <c r="C30" s="144"/>
      <c r="D30" s="304" t="s">
        <v>373</v>
      </c>
      <c r="E30" s="303">
        <v>0.09</v>
      </c>
      <c r="F30" s="371" t="s">
        <v>663</v>
      </c>
      <c r="G30" s="364">
        <v>0</v>
      </c>
      <c r="H30" s="371" t="s">
        <v>663</v>
      </c>
      <c r="I30" s="364">
        <v>0</v>
      </c>
      <c r="J30" s="371" t="s">
        <v>663</v>
      </c>
      <c r="K30" s="220">
        <v>0</v>
      </c>
      <c r="L30" s="143"/>
      <c r="M30" s="121">
        <v>76</v>
      </c>
      <c r="N30" s="301" t="s">
        <v>506</v>
      </c>
      <c r="O30" s="144"/>
      <c r="P30" s="304" t="s">
        <v>369</v>
      </c>
      <c r="Q30" s="303">
        <v>0.05</v>
      </c>
      <c r="R30" s="371" t="s">
        <v>610</v>
      </c>
      <c r="S30" s="145">
        <v>0</v>
      </c>
      <c r="T30" s="371" t="s">
        <v>610</v>
      </c>
      <c r="U30" s="145">
        <v>0</v>
      </c>
      <c r="V30" s="371" t="s">
        <v>610</v>
      </c>
      <c r="W30" s="220">
        <v>0</v>
      </c>
    </row>
    <row r="31" spans="1:23" ht="15" customHeight="1" x14ac:dyDescent="0.15">
      <c r="A31" s="121">
        <v>18</v>
      </c>
      <c r="B31" s="301" t="s">
        <v>451</v>
      </c>
      <c r="C31" s="144"/>
      <c r="D31" s="304" t="s">
        <v>369</v>
      </c>
      <c r="E31" s="303">
        <v>6.0000000000000001E-3</v>
      </c>
      <c r="F31" s="371" t="s">
        <v>111</v>
      </c>
      <c r="G31" s="364">
        <v>0</v>
      </c>
      <c r="H31" s="371" t="s">
        <v>111</v>
      </c>
      <c r="I31" s="364">
        <v>0</v>
      </c>
      <c r="J31" s="371" t="s">
        <v>111</v>
      </c>
      <c r="K31" s="220">
        <v>0</v>
      </c>
      <c r="L31" s="143"/>
      <c r="M31" s="106">
        <v>77</v>
      </c>
      <c r="N31" s="301" t="s">
        <v>370</v>
      </c>
      <c r="O31" s="144"/>
      <c r="P31" s="304" t="s">
        <v>371</v>
      </c>
      <c r="Q31" s="303">
        <v>5.0000000000000001E-4</v>
      </c>
      <c r="R31" s="371" t="s">
        <v>667</v>
      </c>
      <c r="S31" s="145">
        <v>0</v>
      </c>
      <c r="T31" s="371" t="s">
        <v>667</v>
      </c>
      <c r="U31" s="145">
        <v>0</v>
      </c>
      <c r="V31" s="371" t="s">
        <v>667</v>
      </c>
      <c r="W31" s="220">
        <v>0</v>
      </c>
    </row>
    <row r="32" spans="1:23" ht="30" customHeight="1" x14ac:dyDescent="0.15">
      <c r="A32" s="106">
        <v>19</v>
      </c>
      <c r="B32" s="301" t="s">
        <v>452</v>
      </c>
      <c r="C32" s="144"/>
      <c r="D32" s="304" t="s">
        <v>367</v>
      </c>
      <c r="E32" s="303">
        <v>8.9999999999999993E-3</v>
      </c>
      <c r="F32" s="371" t="s">
        <v>664</v>
      </c>
      <c r="G32" s="364">
        <v>0</v>
      </c>
      <c r="H32" s="371" t="s">
        <v>664</v>
      </c>
      <c r="I32" s="364">
        <v>0</v>
      </c>
      <c r="J32" s="371" t="s">
        <v>664</v>
      </c>
      <c r="K32" s="220">
        <v>0</v>
      </c>
      <c r="L32" s="143"/>
      <c r="M32" s="106">
        <v>78</v>
      </c>
      <c r="N32" s="301" t="s">
        <v>507</v>
      </c>
      <c r="O32" s="144"/>
      <c r="P32" s="302" t="s">
        <v>366</v>
      </c>
      <c r="Q32" s="303">
        <v>0.01</v>
      </c>
      <c r="R32" s="371" t="s">
        <v>563</v>
      </c>
      <c r="S32" s="145">
        <v>0</v>
      </c>
      <c r="T32" s="371" t="s">
        <v>563</v>
      </c>
      <c r="U32" s="145">
        <v>0</v>
      </c>
      <c r="V32" s="371" t="s">
        <v>563</v>
      </c>
      <c r="W32" s="220">
        <v>0</v>
      </c>
    </row>
    <row r="33" spans="1:23" ht="15" customHeight="1" x14ac:dyDescent="0.15">
      <c r="A33" s="106">
        <v>20</v>
      </c>
      <c r="B33" s="301" t="s">
        <v>453</v>
      </c>
      <c r="C33" s="144"/>
      <c r="D33" s="304" t="s">
        <v>367</v>
      </c>
      <c r="E33" s="303">
        <v>0.03</v>
      </c>
      <c r="F33" s="371" t="s">
        <v>168</v>
      </c>
      <c r="G33" s="364">
        <v>0</v>
      </c>
      <c r="H33" s="371" t="s">
        <v>168</v>
      </c>
      <c r="I33" s="364">
        <v>0</v>
      </c>
      <c r="J33" s="371" t="s">
        <v>168</v>
      </c>
      <c r="K33" s="220">
        <v>0</v>
      </c>
      <c r="L33" s="143"/>
      <c r="M33" s="121">
        <v>79</v>
      </c>
      <c r="N33" s="301" t="s">
        <v>508</v>
      </c>
      <c r="O33" s="144"/>
      <c r="P33" s="302" t="s">
        <v>369</v>
      </c>
      <c r="Q33" s="303">
        <v>0.03</v>
      </c>
      <c r="R33" s="371" t="s">
        <v>168</v>
      </c>
      <c r="S33" s="145">
        <v>0</v>
      </c>
      <c r="T33" s="371" t="s">
        <v>168</v>
      </c>
      <c r="U33" s="145">
        <v>0</v>
      </c>
      <c r="V33" s="371" t="s">
        <v>168</v>
      </c>
      <c r="W33" s="220">
        <v>0</v>
      </c>
    </row>
    <row r="34" spans="1:23" ht="15" customHeight="1" x14ac:dyDescent="0.15">
      <c r="A34" s="121">
        <v>21</v>
      </c>
      <c r="B34" s="301" t="s">
        <v>454</v>
      </c>
      <c r="C34" s="144"/>
      <c r="D34" s="304" t="s">
        <v>369</v>
      </c>
      <c r="E34" s="303">
        <v>0.08</v>
      </c>
      <c r="F34" s="371" t="s">
        <v>659</v>
      </c>
      <c r="G34" s="364">
        <v>0</v>
      </c>
      <c r="H34" s="371" t="s">
        <v>659</v>
      </c>
      <c r="I34" s="364">
        <v>0</v>
      </c>
      <c r="J34" s="371" t="s">
        <v>659</v>
      </c>
      <c r="K34" s="220">
        <v>0</v>
      </c>
      <c r="L34" s="143"/>
      <c r="M34" s="106">
        <v>80</v>
      </c>
      <c r="N34" s="301" t="s">
        <v>509</v>
      </c>
      <c r="O34" s="144"/>
      <c r="P34" s="304" t="s">
        <v>371</v>
      </c>
      <c r="Q34" s="303">
        <v>0.05</v>
      </c>
      <c r="R34" s="371" t="s">
        <v>171</v>
      </c>
      <c r="S34" s="145">
        <v>0</v>
      </c>
      <c r="T34" s="371" t="s">
        <v>171</v>
      </c>
      <c r="U34" s="145">
        <v>0</v>
      </c>
      <c r="V34" s="371" t="s">
        <v>171</v>
      </c>
      <c r="W34" s="220">
        <v>0</v>
      </c>
    </row>
    <row r="35" spans="1:23" ht="15" customHeight="1" x14ac:dyDescent="0.15">
      <c r="A35" s="106">
        <v>22</v>
      </c>
      <c r="B35" s="301" t="s">
        <v>455</v>
      </c>
      <c r="C35" s="144"/>
      <c r="D35" s="304" t="s">
        <v>368</v>
      </c>
      <c r="E35" s="303">
        <v>0.01</v>
      </c>
      <c r="F35" s="371" t="s">
        <v>661</v>
      </c>
      <c r="G35" s="364">
        <v>0</v>
      </c>
      <c r="H35" s="371" t="s">
        <v>661</v>
      </c>
      <c r="I35" s="364">
        <v>0</v>
      </c>
      <c r="J35" s="371" t="s">
        <v>661</v>
      </c>
      <c r="K35" s="220">
        <v>0</v>
      </c>
      <c r="L35" s="143"/>
      <c r="M35" s="106">
        <v>81</v>
      </c>
      <c r="N35" s="301" t="s">
        <v>510</v>
      </c>
      <c r="O35" s="144"/>
      <c r="P35" s="304" t="s">
        <v>368</v>
      </c>
      <c r="Q35" s="359">
        <v>6.0000000000000001E-3</v>
      </c>
      <c r="R35" s="371" t="s">
        <v>670</v>
      </c>
      <c r="S35" s="145">
        <v>0</v>
      </c>
      <c r="T35" s="371" t="s">
        <v>670</v>
      </c>
      <c r="U35" s="145">
        <v>0</v>
      </c>
      <c r="V35" s="371" t="s">
        <v>670</v>
      </c>
      <c r="W35" s="220">
        <v>0</v>
      </c>
    </row>
    <row r="36" spans="1:23" ht="15" customHeight="1" x14ac:dyDescent="0.15">
      <c r="A36" s="106">
        <v>23</v>
      </c>
      <c r="B36" s="301" t="s">
        <v>456</v>
      </c>
      <c r="C36" s="144"/>
      <c r="D36" s="304" t="s">
        <v>367</v>
      </c>
      <c r="E36" s="303">
        <v>0.02</v>
      </c>
      <c r="F36" s="371" t="s">
        <v>661</v>
      </c>
      <c r="G36" s="364">
        <v>0</v>
      </c>
      <c r="H36" s="371" t="s">
        <v>661</v>
      </c>
      <c r="I36" s="364">
        <v>0</v>
      </c>
      <c r="J36" s="371" t="s">
        <v>661</v>
      </c>
      <c r="K36" s="220">
        <v>0</v>
      </c>
      <c r="L36" s="143"/>
      <c r="M36" s="121">
        <v>82</v>
      </c>
      <c r="N36" s="301" t="s">
        <v>511</v>
      </c>
      <c r="O36" s="144"/>
      <c r="P36" s="304" t="s">
        <v>369</v>
      </c>
      <c r="Q36" s="303">
        <v>7.0000000000000001E-3</v>
      </c>
      <c r="R36" s="371" t="s">
        <v>672</v>
      </c>
      <c r="S36" s="145">
        <v>0</v>
      </c>
      <c r="T36" s="371" t="s">
        <v>672</v>
      </c>
      <c r="U36" s="145">
        <v>0</v>
      </c>
      <c r="V36" s="371" t="s">
        <v>672</v>
      </c>
      <c r="W36" s="220">
        <v>0</v>
      </c>
    </row>
    <row r="37" spans="1:23" ht="15" customHeight="1" x14ac:dyDescent="0.15">
      <c r="A37" s="121">
        <v>24</v>
      </c>
      <c r="B37" s="301" t="s">
        <v>374</v>
      </c>
      <c r="C37" s="144"/>
      <c r="D37" s="304" t="s">
        <v>369</v>
      </c>
      <c r="E37" s="303">
        <v>0.03</v>
      </c>
      <c r="F37" s="371" t="s">
        <v>168</v>
      </c>
      <c r="G37" s="364">
        <v>0</v>
      </c>
      <c r="H37" s="371" t="s">
        <v>168</v>
      </c>
      <c r="I37" s="364">
        <v>0</v>
      </c>
      <c r="J37" s="371" t="s">
        <v>168</v>
      </c>
      <c r="K37" s="220">
        <v>0</v>
      </c>
      <c r="L37" s="143"/>
      <c r="M37" s="106">
        <v>83</v>
      </c>
      <c r="N37" s="301" t="s">
        <v>512</v>
      </c>
      <c r="O37" s="144"/>
      <c r="P37" s="304" t="s">
        <v>367</v>
      </c>
      <c r="Q37" s="303">
        <v>0.01</v>
      </c>
      <c r="R37" s="371" t="s">
        <v>661</v>
      </c>
      <c r="S37" s="145">
        <v>0</v>
      </c>
      <c r="T37" s="371" t="s">
        <v>661</v>
      </c>
      <c r="U37" s="145">
        <v>0</v>
      </c>
      <c r="V37" s="371" t="s">
        <v>661</v>
      </c>
      <c r="W37" s="220">
        <v>0</v>
      </c>
    </row>
    <row r="38" spans="1:23" ht="15" customHeight="1" x14ac:dyDescent="0.15">
      <c r="A38" s="106">
        <v>25</v>
      </c>
      <c r="B38" s="301" t="s">
        <v>457</v>
      </c>
      <c r="C38" s="144"/>
      <c r="D38" s="304" t="s">
        <v>369</v>
      </c>
      <c r="E38" s="303">
        <v>0.1</v>
      </c>
      <c r="F38" s="371" t="s">
        <v>661</v>
      </c>
      <c r="G38" s="364">
        <v>0</v>
      </c>
      <c r="H38" s="371" t="s">
        <v>661</v>
      </c>
      <c r="I38" s="364">
        <v>0</v>
      </c>
      <c r="J38" s="371" t="s">
        <v>661</v>
      </c>
      <c r="K38" s="220">
        <v>0</v>
      </c>
      <c r="L38" s="143"/>
      <c r="M38" s="106">
        <v>84</v>
      </c>
      <c r="N38" s="301" t="s">
        <v>434</v>
      </c>
      <c r="O38" s="144"/>
      <c r="P38" s="304" t="s">
        <v>369</v>
      </c>
      <c r="Q38" s="303">
        <v>0.1</v>
      </c>
      <c r="R38" s="371" t="s">
        <v>169</v>
      </c>
      <c r="S38" s="145">
        <v>0</v>
      </c>
      <c r="T38" s="371" t="s">
        <v>169</v>
      </c>
      <c r="U38" s="145">
        <v>0</v>
      </c>
      <c r="V38" s="371" t="s">
        <v>169</v>
      </c>
      <c r="W38" s="220">
        <v>0</v>
      </c>
    </row>
    <row r="39" spans="1:23" ht="15" customHeight="1" x14ac:dyDescent="0.15">
      <c r="A39" s="106">
        <v>26</v>
      </c>
      <c r="B39" s="301" t="s">
        <v>458</v>
      </c>
      <c r="C39" s="144"/>
      <c r="D39" s="304" t="s">
        <v>375</v>
      </c>
      <c r="E39" s="303">
        <v>5.9999999999999995E-4</v>
      </c>
      <c r="F39" s="371" t="s">
        <v>665</v>
      </c>
      <c r="G39" s="364">
        <v>0</v>
      </c>
      <c r="H39" s="371" t="s">
        <v>665</v>
      </c>
      <c r="I39" s="364">
        <v>0</v>
      </c>
      <c r="J39" s="371" t="s">
        <v>665</v>
      </c>
      <c r="K39" s="220">
        <v>0</v>
      </c>
      <c r="L39" s="143"/>
      <c r="M39" s="121">
        <v>85</v>
      </c>
      <c r="N39" s="301" t="s">
        <v>513</v>
      </c>
      <c r="O39" s="144"/>
      <c r="P39" s="304" t="s">
        <v>367</v>
      </c>
      <c r="Q39" s="303">
        <v>0.03</v>
      </c>
      <c r="R39" s="371" t="s">
        <v>168</v>
      </c>
      <c r="S39" s="145">
        <v>0</v>
      </c>
      <c r="T39" s="371" t="s">
        <v>168</v>
      </c>
      <c r="U39" s="145">
        <v>0</v>
      </c>
      <c r="V39" s="371" t="s">
        <v>168</v>
      </c>
      <c r="W39" s="220">
        <v>0</v>
      </c>
    </row>
    <row r="40" spans="1:23" ht="15" customHeight="1" x14ac:dyDescent="0.15">
      <c r="A40" s="121">
        <v>27</v>
      </c>
      <c r="B40" s="301" t="s">
        <v>459</v>
      </c>
      <c r="C40" s="144"/>
      <c r="D40" s="304" t="s">
        <v>376</v>
      </c>
      <c r="E40" s="303">
        <v>8.0000000000000002E-3</v>
      </c>
      <c r="F40" s="371" t="s">
        <v>666</v>
      </c>
      <c r="G40" s="364">
        <v>0</v>
      </c>
      <c r="H40" s="371" t="s">
        <v>666</v>
      </c>
      <c r="I40" s="364">
        <v>0</v>
      </c>
      <c r="J40" s="371" t="s">
        <v>666</v>
      </c>
      <c r="K40" s="220">
        <v>0</v>
      </c>
      <c r="L40" s="143"/>
      <c r="M40" s="106">
        <v>86</v>
      </c>
      <c r="N40" s="301" t="s">
        <v>514</v>
      </c>
      <c r="O40" s="144"/>
      <c r="P40" s="304" t="s">
        <v>367</v>
      </c>
      <c r="Q40" s="303">
        <v>0.02</v>
      </c>
      <c r="R40" s="371" t="s">
        <v>110</v>
      </c>
      <c r="S40" s="145">
        <v>0</v>
      </c>
      <c r="T40" s="371" t="s">
        <v>110</v>
      </c>
      <c r="U40" s="145">
        <v>0</v>
      </c>
      <c r="V40" s="371" t="s">
        <v>110</v>
      </c>
      <c r="W40" s="220">
        <v>0</v>
      </c>
    </row>
    <row r="41" spans="1:23" ht="30" customHeight="1" x14ac:dyDescent="0.15">
      <c r="A41" s="106">
        <v>28</v>
      </c>
      <c r="B41" s="301" t="s">
        <v>460</v>
      </c>
      <c r="C41" s="144"/>
      <c r="D41" s="302" t="s">
        <v>377</v>
      </c>
      <c r="E41" s="303">
        <v>0.08</v>
      </c>
      <c r="F41" s="371" t="s">
        <v>659</v>
      </c>
      <c r="G41" s="364">
        <v>0</v>
      </c>
      <c r="H41" s="371" t="s">
        <v>659</v>
      </c>
      <c r="I41" s="364">
        <v>0</v>
      </c>
      <c r="J41" s="371" t="s">
        <v>659</v>
      </c>
      <c r="K41" s="220">
        <v>0</v>
      </c>
      <c r="L41" s="143"/>
      <c r="M41" s="106">
        <v>87</v>
      </c>
      <c r="N41" s="301" t="s">
        <v>515</v>
      </c>
      <c r="O41" s="144"/>
      <c r="P41" s="304" t="s">
        <v>369</v>
      </c>
      <c r="Q41" s="303">
        <v>0.02</v>
      </c>
      <c r="R41" s="371" t="s">
        <v>110</v>
      </c>
      <c r="S41" s="145">
        <v>0</v>
      </c>
      <c r="T41" s="371" t="s">
        <v>110</v>
      </c>
      <c r="U41" s="145">
        <v>0</v>
      </c>
      <c r="V41" s="371" t="s">
        <v>110</v>
      </c>
      <c r="W41" s="220">
        <v>0</v>
      </c>
    </row>
    <row r="42" spans="1:23" ht="15" customHeight="1" x14ac:dyDescent="0.15">
      <c r="A42" s="106">
        <v>29</v>
      </c>
      <c r="B42" s="301" t="s">
        <v>461</v>
      </c>
      <c r="C42" s="144"/>
      <c r="D42" s="304" t="s">
        <v>368</v>
      </c>
      <c r="E42" s="303">
        <v>0.02</v>
      </c>
      <c r="F42" s="371" t="s">
        <v>110</v>
      </c>
      <c r="G42" s="364">
        <v>0</v>
      </c>
      <c r="H42" s="371" t="s">
        <v>110</v>
      </c>
      <c r="I42" s="364">
        <v>0</v>
      </c>
      <c r="J42" s="371" t="s">
        <v>110</v>
      </c>
      <c r="K42" s="220">
        <v>0</v>
      </c>
      <c r="L42" s="143"/>
      <c r="M42" s="121">
        <v>88</v>
      </c>
      <c r="N42" s="301" t="s">
        <v>516</v>
      </c>
      <c r="O42" s="144"/>
      <c r="P42" s="304" t="s">
        <v>373</v>
      </c>
      <c r="Q42" s="303">
        <v>0.03</v>
      </c>
      <c r="R42" s="371" t="s">
        <v>168</v>
      </c>
      <c r="S42" s="145">
        <v>0</v>
      </c>
      <c r="T42" s="371" t="s">
        <v>168</v>
      </c>
      <c r="U42" s="145">
        <v>0</v>
      </c>
      <c r="V42" s="371" t="s">
        <v>168</v>
      </c>
      <c r="W42" s="220">
        <v>0</v>
      </c>
    </row>
    <row r="43" spans="1:23" ht="15" customHeight="1" x14ac:dyDescent="0.15">
      <c r="A43" s="121">
        <v>30</v>
      </c>
      <c r="B43" s="301" t="s">
        <v>462</v>
      </c>
      <c r="C43" s="144"/>
      <c r="D43" s="302" t="s">
        <v>378</v>
      </c>
      <c r="E43" s="303">
        <v>2.9999999999999997E-4</v>
      </c>
      <c r="F43" s="371" t="s">
        <v>667</v>
      </c>
      <c r="G43" s="364">
        <v>0</v>
      </c>
      <c r="H43" s="371" t="s">
        <v>667</v>
      </c>
      <c r="I43" s="364">
        <v>0</v>
      </c>
      <c r="J43" s="371" t="s">
        <v>667</v>
      </c>
      <c r="K43" s="220">
        <v>0</v>
      </c>
      <c r="L43" s="143"/>
      <c r="M43" s="106">
        <v>89</v>
      </c>
      <c r="N43" s="301" t="s">
        <v>517</v>
      </c>
      <c r="O43" s="144"/>
      <c r="P43" s="304" t="s">
        <v>367</v>
      </c>
      <c r="Q43" s="303">
        <v>0.05</v>
      </c>
      <c r="R43" s="371" t="s">
        <v>171</v>
      </c>
      <c r="S43" s="145">
        <v>0</v>
      </c>
      <c r="T43" s="371" t="s">
        <v>171</v>
      </c>
      <c r="U43" s="145">
        <v>0</v>
      </c>
      <c r="V43" s="371" t="s">
        <v>171</v>
      </c>
      <c r="W43" s="220">
        <v>0</v>
      </c>
    </row>
    <row r="44" spans="1:23" ht="15" customHeight="1" x14ac:dyDescent="0.15">
      <c r="A44" s="106">
        <v>31</v>
      </c>
      <c r="B44" s="301" t="s">
        <v>463</v>
      </c>
      <c r="C44" s="144"/>
      <c r="D44" s="304" t="s">
        <v>367</v>
      </c>
      <c r="E44" s="303">
        <v>5.0000000000000001E-3</v>
      </c>
      <c r="F44" s="371" t="s">
        <v>111</v>
      </c>
      <c r="G44" s="364">
        <v>0</v>
      </c>
      <c r="H44" s="371" t="s">
        <v>111</v>
      </c>
      <c r="I44" s="364">
        <v>0</v>
      </c>
      <c r="J44" s="371" t="s">
        <v>111</v>
      </c>
      <c r="K44" s="220">
        <v>0</v>
      </c>
      <c r="L44" s="143"/>
      <c r="M44" s="106">
        <v>90</v>
      </c>
      <c r="N44" s="301" t="s">
        <v>518</v>
      </c>
      <c r="O44" s="144"/>
      <c r="P44" s="304" t="s">
        <v>373</v>
      </c>
      <c r="Q44" s="303">
        <v>0.09</v>
      </c>
      <c r="R44" s="371" t="s">
        <v>663</v>
      </c>
      <c r="S44" s="145">
        <v>0</v>
      </c>
      <c r="T44" s="371" t="s">
        <v>663</v>
      </c>
      <c r="U44" s="145">
        <v>0</v>
      </c>
      <c r="V44" s="371" t="s">
        <v>663</v>
      </c>
      <c r="W44" s="220">
        <v>0</v>
      </c>
    </row>
    <row r="45" spans="1:23" ht="15" customHeight="1" x14ac:dyDescent="0.15">
      <c r="A45" s="106">
        <v>32</v>
      </c>
      <c r="B45" s="301" t="s">
        <v>464</v>
      </c>
      <c r="C45" s="144"/>
      <c r="D45" s="304" t="s">
        <v>373</v>
      </c>
      <c r="E45" s="303">
        <v>0.3</v>
      </c>
      <c r="F45" s="371" t="s">
        <v>668</v>
      </c>
      <c r="G45" s="364">
        <v>0</v>
      </c>
      <c r="H45" s="371" t="s">
        <v>668</v>
      </c>
      <c r="I45" s="364">
        <v>0</v>
      </c>
      <c r="J45" s="371" t="s">
        <v>668</v>
      </c>
      <c r="K45" s="220">
        <v>0</v>
      </c>
      <c r="L45" s="143"/>
      <c r="M45" s="121">
        <v>91</v>
      </c>
      <c r="N45" s="301" t="s">
        <v>519</v>
      </c>
      <c r="O45" s="144"/>
      <c r="P45" s="304" t="s">
        <v>375</v>
      </c>
      <c r="Q45" s="303">
        <v>7.0000000000000001E-3</v>
      </c>
      <c r="R45" s="371" t="s">
        <v>660</v>
      </c>
      <c r="S45" s="145">
        <v>0</v>
      </c>
      <c r="T45" s="371" t="s">
        <v>660</v>
      </c>
      <c r="U45" s="145">
        <v>0</v>
      </c>
      <c r="V45" s="371" t="s">
        <v>660</v>
      </c>
      <c r="W45" s="220">
        <v>0</v>
      </c>
    </row>
    <row r="46" spans="1:23" ht="15" customHeight="1" x14ac:dyDescent="0.15">
      <c r="A46" s="121">
        <v>33</v>
      </c>
      <c r="B46" s="301" t="s">
        <v>465</v>
      </c>
      <c r="C46" s="144"/>
      <c r="D46" s="304" t="s">
        <v>367</v>
      </c>
      <c r="E46" s="303">
        <v>0.03</v>
      </c>
      <c r="F46" s="371" t="s">
        <v>168</v>
      </c>
      <c r="G46" s="364">
        <v>0</v>
      </c>
      <c r="H46" s="371" t="s">
        <v>168</v>
      </c>
      <c r="I46" s="364">
        <v>0</v>
      </c>
      <c r="J46" s="371" t="s">
        <v>168</v>
      </c>
      <c r="K46" s="220">
        <v>0</v>
      </c>
      <c r="L46" s="143"/>
      <c r="M46" s="106">
        <v>92</v>
      </c>
      <c r="N46" s="301" t="s">
        <v>520</v>
      </c>
      <c r="O46" s="144"/>
      <c r="P46" s="304" t="s">
        <v>373</v>
      </c>
      <c r="Q46" s="303">
        <v>0.05</v>
      </c>
      <c r="R46" s="371" t="s">
        <v>171</v>
      </c>
      <c r="S46" s="145">
        <v>0</v>
      </c>
      <c r="T46" s="371" t="s">
        <v>171</v>
      </c>
      <c r="U46" s="145">
        <v>0</v>
      </c>
      <c r="V46" s="371" t="s">
        <v>171</v>
      </c>
      <c r="W46" s="220">
        <v>0</v>
      </c>
    </row>
    <row r="47" spans="1:23" ht="15" customHeight="1" x14ac:dyDescent="0.15">
      <c r="A47" s="106">
        <v>34</v>
      </c>
      <c r="B47" s="301" t="s">
        <v>466</v>
      </c>
      <c r="C47" s="144"/>
      <c r="D47" s="304" t="s">
        <v>367</v>
      </c>
      <c r="E47" s="303">
        <v>2</v>
      </c>
      <c r="F47" s="371" t="s">
        <v>84</v>
      </c>
      <c r="G47" s="364">
        <v>0</v>
      </c>
      <c r="H47" s="371" t="s">
        <v>84</v>
      </c>
      <c r="I47" s="364">
        <v>0</v>
      </c>
      <c r="J47" s="371" t="s">
        <v>84</v>
      </c>
      <c r="K47" s="220">
        <v>0</v>
      </c>
      <c r="L47" s="143"/>
      <c r="M47" s="106">
        <v>93</v>
      </c>
      <c r="N47" s="301" t="s">
        <v>521</v>
      </c>
      <c r="O47" s="144"/>
      <c r="P47" s="304" t="s">
        <v>367</v>
      </c>
      <c r="Q47" s="303">
        <v>0.05</v>
      </c>
      <c r="R47" s="371" t="s">
        <v>171</v>
      </c>
      <c r="S47" s="145">
        <v>0</v>
      </c>
      <c r="T47" s="371" t="s">
        <v>171</v>
      </c>
      <c r="U47" s="145">
        <v>0</v>
      </c>
      <c r="V47" s="371" t="s">
        <v>171</v>
      </c>
      <c r="W47" s="220">
        <v>0</v>
      </c>
    </row>
    <row r="48" spans="1:23" ht="30" customHeight="1" x14ac:dyDescent="0.15">
      <c r="A48" s="106">
        <v>35</v>
      </c>
      <c r="B48" s="301" t="s">
        <v>467</v>
      </c>
      <c r="C48" s="144"/>
      <c r="D48" s="302" t="s">
        <v>379</v>
      </c>
      <c r="E48" s="303">
        <v>0.02</v>
      </c>
      <c r="F48" s="371" t="s">
        <v>656</v>
      </c>
      <c r="G48" s="364">
        <v>0</v>
      </c>
      <c r="H48" s="371" t="s">
        <v>302</v>
      </c>
      <c r="I48" s="364">
        <v>0</v>
      </c>
      <c r="J48" s="371" t="s">
        <v>110</v>
      </c>
      <c r="K48" s="220">
        <v>0</v>
      </c>
      <c r="L48" s="143"/>
      <c r="M48" s="121">
        <v>94</v>
      </c>
      <c r="N48" s="301" t="s">
        <v>522</v>
      </c>
      <c r="O48" s="144"/>
      <c r="P48" s="304" t="s">
        <v>369</v>
      </c>
      <c r="Q48" s="303">
        <v>0.03</v>
      </c>
      <c r="R48" s="371" t="s">
        <v>168</v>
      </c>
      <c r="S48" s="145">
        <v>0</v>
      </c>
      <c r="T48" s="371" t="s">
        <v>168</v>
      </c>
      <c r="U48" s="145">
        <v>0</v>
      </c>
      <c r="V48" s="371" t="s">
        <v>168</v>
      </c>
      <c r="W48" s="220">
        <v>0</v>
      </c>
    </row>
    <row r="49" spans="1:23" ht="15" customHeight="1" x14ac:dyDescent="0.15">
      <c r="A49" s="121">
        <v>36</v>
      </c>
      <c r="B49" s="301" t="s">
        <v>468</v>
      </c>
      <c r="C49" s="144"/>
      <c r="D49" s="304" t="s">
        <v>380</v>
      </c>
      <c r="E49" s="303">
        <v>0.02</v>
      </c>
      <c r="F49" s="371" t="s">
        <v>110</v>
      </c>
      <c r="G49" s="364">
        <v>0</v>
      </c>
      <c r="H49" s="371" t="s">
        <v>110</v>
      </c>
      <c r="I49" s="364">
        <v>0</v>
      </c>
      <c r="J49" s="371" t="s">
        <v>110</v>
      </c>
      <c r="K49" s="220">
        <v>0</v>
      </c>
      <c r="L49" s="143"/>
      <c r="M49" s="106">
        <v>95</v>
      </c>
      <c r="N49" s="301" t="s">
        <v>523</v>
      </c>
      <c r="O49" s="144"/>
      <c r="P49" s="304" t="s">
        <v>376</v>
      </c>
      <c r="Q49" s="303">
        <v>0.1</v>
      </c>
      <c r="R49" s="371" t="s">
        <v>169</v>
      </c>
      <c r="S49" s="145">
        <v>0</v>
      </c>
      <c r="T49" s="371" t="s">
        <v>169</v>
      </c>
      <c r="U49" s="145">
        <v>0</v>
      </c>
      <c r="V49" s="371" t="s">
        <v>169</v>
      </c>
      <c r="W49" s="220">
        <v>0</v>
      </c>
    </row>
    <row r="50" spans="1:23" ht="15" customHeight="1" x14ac:dyDescent="0.15">
      <c r="A50" s="106">
        <v>37</v>
      </c>
      <c r="B50" s="301" t="s">
        <v>469</v>
      </c>
      <c r="C50" s="144"/>
      <c r="D50" s="304" t="s">
        <v>367</v>
      </c>
      <c r="E50" s="303">
        <v>1E-4</v>
      </c>
      <c r="F50" s="371" t="s">
        <v>661</v>
      </c>
      <c r="G50" s="364">
        <v>0</v>
      </c>
      <c r="H50" s="371" t="s">
        <v>661</v>
      </c>
      <c r="I50" s="364">
        <v>0</v>
      </c>
      <c r="J50" s="371" t="s">
        <v>661</v>
      </c>
      <c r="K50" s="220">
        <v>0</v>
      </c>
      <c r="L50" s="143"/>
      <c r="M50" s="106">
        <v>96</v>
      </c>
      <c r="N50" s="301" t="s">
        <v>524</v>
      </c>
      <c r="O50" s="144"/>
      <c r="P50" s="304" t="s">
        <v>373</v>
      </c>
      <c r="Q50" s="303">
        <v>0.02</v>
      </c>
      <c r="R50" s="371" t="s">
        <v>110</v>
      </c>
      <c r="S50" s="145">
        <v>0</v>
      </c>
      <c r="T50" s="371" t="s">
        <v>110</v>
      </c>
      <c r="U50" s="145">
        <v>0</v>
      </c>
      <c r="V50" s="371" t="s">
        <v>110</v>
      </c>
      <c r="W50" s="220">
        <v>0</v>
      </c>
    </row>
    <row r="51" spans="1:23" ht="15" customHeight="1" x14ac:dyDescent="0.15">
      <c r="A51" s="106">
        <v>38</v>
      </c>
      <c r="B51" s="301" t="s">
        <v>470</v>
      </c>
      <c r="C51" s="144"/>
      <c r="D51" s="302" t="s">
        <v>368</v>
      </c>
      <c r="E51" s="303">
        <v>3.0000000000000001E-3</v>
      </c>
      <c r="F51" s="371" t="s">
        <v>563</v>
      </c>
      <c r="G51" s="364">
        <v>0</v>
      </c>
      <c r="H51" s="371" t="s">
        <v>563</v>
      </c>
      <c r="I51" s="364">
        <v>0</v>
      </c>
      <c r="J51" s="371" t="s">
        <v>563</v>
      </c>
      <c r="K51" s="220">
        <v>0</v>
      </c>
      <c r="L51" s="143"/>
      <c r="M51" s="121">
        <v>97</v>
      </c>
      <c r="N51" s="301" t="s">
        <v>525</v>
      </c>
      <c r="O51" s="144"/>
      <c r="P51" s="304" t="s">
        <v>369</v>
      </c>
      <c r="Q51" s="303">
        <v>0.1</v>
      </c>
      <c r="R51" s="371" t="s">
        <v>169</v>
      </c>
      <c r="S51" s="145">
        <v>0</v>
      </c>
      <c r="T51" s="371" t="s">
        <v>169</v>
      </c>
      <c r="U51" s="145">
        <v>0</v>
      </c>
      <c r="V51" s="371" t="s">
        <v>169</v>
      </c>
      <c r="W51" s="220">
        <v>0</v>
      </c>
    </row>
    <row r="52" spans="1:23" ht="15" customHeight="1" x14ac:dyDescent="0.15">
      <c r="A52" s="121">
        <v>39</v>
      </c>
      <c r="B52" s="301" t="s">
        <v>471</v>
      </c>
      <c r="C52" s="144"/>
      <c r="D52" s="304" t="s">
        <v>369</v>
      </c>
      <c r="E52" s="303">
        <v>0.05</v>
      </c>
      <c r="F52" s="371" t="s">
        <v>171</v>
      </c>
      <c r="G52" s="364">
        <v>0</v>
      </c>
      <c r="H52" s="371" t="s">
        <v>171</v>
      </c>
      <c r="I52" s="364">
        <v>0</v>
      </c>
      <c r="J52" s="371" t="s">
        <v>171</v>
      </c>
      <c r="K52" s="220">
        <v>0</v>
      </c>
      <c r="L52" s="143"/>
      <c r="M52" s="106">
        <v>98</v>
      </c>
      <c r="N52" s="301" t="s">
        <v>526</v>
      </c>
      <c r="O52" s="144"/>
      <c r="P52" s="304" t="s">
        <v>367</v>
      </c>
      <c r="Q52" s="303">
        <v>0.09</v>
      </c>
      <c r="R52" s="371" t="s">
        <v>661</v>
      </c>
      <c r="S52" s="145">
        <v>0</v>
      </c>
      <c r="T52" s="371" t="s">
        <v>661</v>
      </c>
      <c r="U52" s="145">
        <v>0</v>
      </c>
      <c r="V52" s="371" t="s">
        <v>661</v>
      </c>
      <c r="W52" s="220">
        <v>0</v>
      </c>
    </row>
    <row r="53" spans="1:23" ht="15" customHeight="1" x14ac:dyDescent="0.15">
      <c r="A53" s="106">
        <v>40</v>
      </c>
      <c r="B53" s="301" t="s">
        <v>472</v>
      </c>
      <c r="C53" s="144"/>
      <c r="D53" s="304" t="s">
        <v>380</v>
      </c>
      <c r="E53" s="303">
        <v>1E-3</v>
      </c>
      <c r="F53" s="371" t="s">
        <v>669</v>
      </c>
      <c r="G53" s="364">
        <v>0</v>
      </c>
      <c r="H53" s="371" t="s">
        <v>669</v>
      </c>
      <c r="I53" s="364">
        <v>0</v>
      </c>
      <c r="J53" s="371" t="s">
        <v>669</v>
      </c>
      <c r="K53" s="220">
        <v>0</v>
      </c>
      <c r="L53" s="143"/>
      <c r="M53" s="106">
        <v>99</v>
      </c>
      <c r="N53" s="301" t="s">
        <v>527</v>
      </c>
      <c r="O53" s="144"/>
      <c r="P53" s="304" t="s">
        <v>367</v>
      </c>
      <c r="Q53" s="303">
        <v>5.0000000000000001E-3</v>
      </c>
      <c r="R53" s="371" t="s">
        <v>660</v>
      </c>
      <c r="S53" s="145">
        <v>0</v>
      </c>
      <c r="T53" s="371" t="s">
        <v>660</v>
      </c>
      <c r="U53" s="145">
        <v>0</v>
      </c>
      <c r="V53" s="371" t="s">
        <v>660</v>
      </c>
      <c r="W53" s="220">
        <v>0</v>
      </c>
    </row>
    <row r="54" spans="1:23" ht="15" customHeight="1" x14ac:dyDescent="0.15">
      <c r="A54" s="106">
        <v>41</v>
      </c>
      <c r="B54" s="301" t="s">
        <v>473</v>
      </c>
      <c r="C54" s="144"/>
      <c r="D54" s="304" t="s">
        <v>375</v>
      </c>
      <c r="E54" s="303">
        <v>3.0000000000000001E-3</v>
      </c>
      <c r="F54" s="371" t="s">
        <v>563</v>
      </c>
      <c r="G54" s="364">
        <v>0</v>
      </c>
      <c r="H54" s="371" t="s">
        <v>563</v>
      </c>
      <c r="I54" s="364">
        <v>0</v>
      </c>
      <c r="J54" s="371" t="s">
        <v>563</v>
      </c>
      <c r="K54" s="220">
        <v>0</v>
      </c>
      <c r="L54" s="143"/>
      <c r="M54" s="121">
        <v>100</v>
      </c>
      <c r="N54" s="301" t="s">
        <v>528</v>
      </c>
      <c r="O54" s="144"/>
      <c r="P54" s="304" t="s">
        <v>367</v>
      </c>
      <c r="Q54" s="303">
        <v>0.2</v>
      </c>
      <c r="R54" s="371" t="s">
        <v>142</v>
      </c>
      <c r="S54" s="145">
        <v>0</v>
      </c>
      <c r="T54" s="371" t="s">
        <v>142</v>
      </c>
      <c r="U54" s="145">
        <v>0</v>
      </c>
      <c r="V54" s="371" t="s">
        <v>142</v>
      </c>
      <c r="W54" s="220">
        <v>0</v>
      </c>
    </row>
    <row r="55" spans="1:23" ht="30" customHeight="1" x14ac:dyDescent="0.15">
      <c r="A55" s="121">
        <v>42</v>
      </c>
      <c r="B55" s="301" t="s">
        <v>474</v>
      </c>
      <c r="C55" s="144"/>
      <c r="D55" s="304" t="s">
        <v>367</v>
      </c>
      <c r="E55" s="303">
        <v>0.02</v>
      </c>
      <c r="F55" s="371" t="s">
        <v>110</v>
      </c>
      <c r="G55" s="364">
        <v>0</v>
      </c>
      <c r="H55" s="371" t="s">
        <v>110</v>
      </c>
      <c r="I55" s="364">
        <v>0</v>
      </c>
      <c r="J55" s="371" t="s">
        <v>110</v>
      </c>
      <c r="K55" s="220">
        <v>0</v>
      </c>
      <c r="L55" s="143"/>
      <c r="M55" s="106">
        <v>101</v>
      </c>
      <c r="N55" s="301" t="s">
        <v>529</v>
      </c>
      <c r="O55" s="144"/>
      <c r="P55" s="302" t="s">
        <v>379</v>
      </c>
      <c r="Q55" s="303">
        <v>0.3</v>
      </c>
      <c r="R55" s="371" t="s">
        <v>668</v>
      </c>
      <c r="S55" s="145">
        <v>0</v>
      </c>
      <c r="T55" s="371" t="s">
        <v>668</v>
      </c>
      <c r="U55" s="145">
        <v>0</v>
      </c>
      <c r="V55" s="371" t="s">
        <v>668</v>
      </c>
      <c r="W55" s="220">
        <v>0</v>
      </c>
    </row>
    <row r="56" spans="1:23" ht="15" customHeight="1" x14ac:dyDescent="0.15">
      <c r="A56" s="106">
        <v>43</v>
      </c>
      <c r="B56" s="301" t="s">
        <v>475</v>
      </c>
      <c r="C56" s="144"/>
      <c r="D56" s="304" t="s">
        <v>367</v>
      </c>
      <c r="E56" s="359">
        <v>0.03</v>
      </c>
      <c r="F56" s="371" t="s">
        <v>661</v>
      </c>
      <c r="G56" s="364">
        <v>0</v>
      </c>
      <c r="H56" s="371" t="s">
        <v>661</v>
      </c>
      <c r="I56" s="364">
        <v>0</v>
      </c>
      <c r="J56" s="371" t="s">
        <v>661</v>
      </c>
      <c r="K56" s="220">
        <v>0</v>
      </c>
      <c r="L56" s="143"/>
      <c r="M56" s="106">
        <v>102</v>
      </c>
      <c r="N56" s="301" t="s">
        <v>530</v>
      </c>
      <c r="O56" s="144"/>
      <c r="P56" s="302" t="s">
        <v>369</v>
      </c>
      <c r="Q56" s="359">
        <v>0.02</v>
      </c>
      <c r="R56" s="371" t="s">
        <v>110</v>
      </c>
      <c r="S56" s="145">
        <v>0</v>
      </c>
      <c r="T56" s="371" t="s">
        <v>110</v>
      </c>
      <c r="U56" s="145">
        <v>0</v>
      </c>
      <c r="V56" s="371" t="s">
        <v>110</v>
      </c>
      <c r="W56" s="220">
        <v>0</v>
      </c>
    </row>
    <row r="57" spans="1:23" ht="15" customHeight="1" x14ac:dyDescent="0.15">
      <c r="A57" s="106">
        <v>44</v>
      </c>
      <c r="B57" s="301" t="s">
        <v>476</v>
      </c>
      <c r="C57" s="144"/>
      <c r="D57" s="304" t="s">
        <v>368</v>
      </c>
      <c r="E57" s="303">
        <v>8.0000000000000002E-3</v>
      </c>
      <c r="F57" s="371" t="s">
        <v>666</v>
      </c>
      <c r="G57" s="364">
        <v>0</v>
      </c>
      <c r="H57" s="371" t="s">
        <v>666</v>
      </c>
      <c r="I57" s="364">
        <v>0</v>
      </c>
      <c r="J57" s="371" t="s">
        <v>666</v>
      </c>
      <c r="K57" s="220">
        <v>0</v>
      </c>
      <c r="L57" s="143"/>
      <c r="M57" s="121">
        <v>103</v>
      </c>
      <c r="N57" s="301" t="s">
        <v>531</v>
      </c>
      <c r="O57" s="144"/>
      <c r="P57" s="304" t="s">
        <v>367</v>
      </c>
      <c r="Q57" s="303">
        <v>0.01</v>
      </c>
      <c r="R57" s="371" t="s">
        <v>661</v>
      </c>
      <c r="S57" s="145">
        <v>0</v>
      </c>
      <c r="T57" s="371" t="s">
        <v>661</v>
      </c>
      <c r="U57" s="145">
        <v>0</v>
      </c>
      <c r="V57" s="371" t="s">
        <v>661</v>
      </c>
      <c r="W57" s="220">
        <v>0</v>
      </c>
    </row>
    <row r="58" spans="1:23" ht="15" customHeight="1" x14ac:dyDescent="0.15">
      <c r="A58" s="121">
        <v>45</v>
      </c>
      <c r="B58" s="301" t="s">
        <v>477</v>
      </c>
      <c r="C58" s="144"/>
      <c r="D58" s="304" t="s">
        <v>367</v>
      </c>
      <c r="E58" s="303">
        <v>0.01</v>
      </c>
      <c r="F58" s="371" t="s">
        <v>661</v>
      </c>
      <c r="G58" s="364">
        <v>0</v>
      </c>
      <c r="H58" s="371" t="s">
        <v>661</v>
      </c>
      <c r="I58" s="364">
        <v>0</v>
      </c>
      <c r="J58" s="371" t="s">
        <v>661</v>
      </c>
      <c r="K58" s="220">
        <v>0</v>
      </c>
      <c r="L58" s="143"/>
      <c r="M58" s="106">
        <v>104</v>
      </c>
      <c r="N58" s="301" t="s">
        <v>532</v>
      </c>
      <c r="O58" s="144"/>
      <c r="P58" s="304" t="s">
        <v>380</v>
      </c>
      <c r="Q58" s="303">
        <v>7.0000000000000007E-2</v>
      </c>
      <c r="R58" s="371" t="s">
        <v>673</v>
      </c>
      <c r="S58" s="145">
        <v>0</v>
      </c>
      <c r="T58" s="371" t="s">
        <v>673</v>
      </c>
      <c r="U58" s="145">
        <v>0</v>
      </c>
      <c r="V58" s="371" t="s">
        <v>673</v>
      </c>
      <c r="W58" s="220">
        <v>0</v>
      </c>
    </row>
    <row r="59" spans="1:23" ht="15" customHeight="1" x14ac:dyDescent="0.15">
      <c r="A59" s="106">
        <v>46</v>
      </c>
      <c r="B59" s="301" t="s">
        <v>478</v>
      </c>
      <c r="C59" s="144"/>
      <c r="D59" s="304" t="s">
        <v>368</v>
      </c>
      <c r="E59" s="303">
        <v>4.0000000000000001E-3</v>
      </c>
      <c r="F59" s="371" t="s">
        <v>660</v>
      </c>
      <c r="G59" s="364">
        <v>0</v>
      </c>
      <c r="H59" s="371" t="s">
        <v>660</v>
      </c>
      <c r="I59" s="364">
        <v>0</v>
      </c>
      <c r="J59" s="371" t="s">
        <v>660</v>
      </c>
      <c r="K59" s="220">
        <v>0</v>
      </c>
      <c r="L59" s="143"/>
      <c r="M59" s="106">
        <v>105</v>
      </c>
      <c r="N59" s="301" t="s">
        <v>533</v>
      </c>
      <c r="O59" s="144"/>
      <c r="P59" s="304" t="s">
        <v>375</v>
      </c>
      <c r="Q59" s="303">
        <v>5.0000000000000001E-3</v>
      </c>
      <c r="R59" s="371" t="s">
        <v>111</v>
      </c>
      <c r="S59" s="145">
        <v>0</v>
      </c>
      <c r="T59" s="371" t="s">
        <v>111</v>
      </c>
      <c r="U59" s="145">
        <v>0</v>
      </c>
      <c r="V59" s="371" t="s">
        <v>111</v>
      </c>
      <c r="W59" s="220">
        <v>0</v>
      </c>
    </row>
    <row r="60" spans="1:23" ht="30" customHeight="1" x14ac:dyDescent="0.15">
      <c r="A60" s="106">
        <v>47</v>
      </c>
      <c r="B60" s="301" t="s">
        <v>382</v>
      </c>
      <c r="C60" s="144"/>
      <c r="D60" s="304" t="s">
        <v>371</v>
      </c>
      <c r="E60" s="309" t="s">
        <v>408</v>
      </c>
      <c r="F60" s="455" t="s">
        <v>111</v>
      </c>
      <c r="G60" s="364">
        <v>0</v>
      </c>
      <c r="H60" s="455" t="s">
        <v>111</v>
      </c>
      <c r="I60" s="364">
        <v>0</v>
      </c>
      <c r="J60" s="371" t="s">
        <v>111</v>
      </c>
      <c r="K60" s="220">
        <v>0</v>
      </c>
      <c r="L60" s="143"/>
      <c r="M60" s="121">
        <v>106</v>
      </c>
      <c r="N60" s="301" t="s">
        <v>534</v>
      </c>
      <c r="O60" s="144"/>
      <c r="P60" s="304" t="s">
        <v>368</v>
      </c>
      <c r="Q60" s="303">
        <v>0.7</v>
      </c>
      <c r="R60" s="371" t="s">
        <v>171</v>
      </c>
      <c r="S60" s="145">
        <v>0</v>
      </c>
      <c r="T60" s="371" t="s">
        <v>171</v>
      </c>
      <c r="U60" s="145">
        <v>0</v>
      </c>
      <c r="V60" s="371" t="s">
        <v>171</v>
      </c>
      <c r="W60" s="220">
        <v>0</v>
      </c>
    </row>
    <row r="61" spans="1:23" ht="15" customHeight="1" x14ac:dyDescent="0.15">
      <c r="A61" s="121">
        <v>48</v>
      </c>
      <c r="B61" s="301" t="s">
        <v>479</v>
      </c>
      <c r="C61" s="144"/>
      <c r="D61" s="304" t="s">
        <v>367</v>
      </c>
      <c r="E61" s="303">
        <v>8.9999999999999993E-3</v>
      </c>
      <c r="F61" s="371" t="s">
        <v>666</v>
      </c>
      <c r="G61" s="364">
        <v>0</v>
      </c>
      <c r="H61" s="371" t="s">
        <v>666</v>
      </c>
      <c r="I61" s="364">
        <v>0</v>
      </c>
      <c r="J61" s="371" t="s">
        <v>666</v>
      </c>
      <c r="K61" s="220">
        <v>0</v>
      </c>
      <c r="L61" s="143"/>
      <c r="M61" s="106">
        <v>107</v>
      </c>
      <c r="N61" s="301" t="s">
        <v>535</v>
      </c>
      <c r="O61" s="144"/>
      <c r="P61" s="304" t="s">
        <v>367</v>
      </c>
      <c r="Q61" s="303">
        <v>0.05</v>
      </c>
      <c r="R61" s="371" t="s">
        <v>111</v>
      </c>
      <c r="S61" s="145">
        <v>0</v>
      </c>
      <c r="T61" s="371" t="s">
        <v>111</v>
      </c>
      <c r="U61" s="145">
        <v>0</v>
      </c>
      <c r="V61" s="371" t="s">
        <v>111</v>
      </c>
      <c r="W61" s="220">
        <v>0</v>
      </c>
    </row>
    <row r="62" spans="1:23" ht="15" customHeight="1" x14ac:dyDescent="0.15">
      <c r="A62" s="106">
        <v>49</v>
      </c>
      <c r="B62" s="301" t="s">
        <v>480</v>
      </c>
      <c r="C62" s="144"/>
      <c r="D62" s="304" t="s">
        <v>380</v>
      </c>
      <c r="E62" s="303">
        <v>6.0000000000000001E-3</v>
      </c>
      <c r="F62" s="371" t="s">
        <v>670</v>
      </c>
      <c r="G62" s="364">
        <v>0</v>
      </c>
      <c r="H62" s="371" t="s">
        <v>670</v>
      </c>
      <c r="I62" s="364">
        <v>0</v>
      </c>
      <c r="J62" s="371" t="s">
        <v>670</v>
      </c>
      <c r="K62" s="220">
        <v>0</v>
      </c>
      <c r="L62" s="143"/>
      <c r="M62" s="106">
        <v>108</v>
      </c>
      <c r="N62" s="301" t="s">
        <v>536</v>
      </c>
      <c r="O62" s="144"/>
      <c r="P62" s="304" t="s">
        <v>368</v>
      </c>
      <c r="Q62" s="303">
        <v>0.03</v>
      </c>
      <c r="R62" s="371" t="s">
        <v>168</v>
      </c>
      <c r="S62" s="145">
        <v>0</v>
      </c>
      <c r="T62" s="371" t="s">
        <v>168</v>
      </c>
      <c r="U62" s="145">
        <v>0</v>
      </c>
      <c r="V62" s="371" t="s">
        <v>168</v>
      </c>
      <c r="W62" s="220">
        <v>0</v>
      </c>
    </row>
    <row r="63" spans="1:23" ht="15" customHeight="1" x14ac:dyDescent="0.15">
      <c r="A63" s="106">
        <v>50</v>
      </c>
      <c r="B63" s="301" t="s">
        <v>481</v>
      </c>
      <c r="C63" s="144"/>
      <c r="D63" s="304" t="s">
        <v>367</v>
      </c>
      <c r="E63" s="309">
        <v>3.0000000000000001E-3</v>
      </c>
      <c r="F63" s="371" t="s">
        <v>563</v>
      </c>
      <c r="G63" s="364">
        <v>0</v>
      </c>
      <c r="H63" s="371" t="s">
        <v>563</v>
      </c>
      <c r="I63" s="364">
        <v>0</v>
      </c>
      <c r="J63" s="371" t="s">
        <v>563</v>
      </c>
      <c r="K63" s="220">
        <v>0</v>
      </c>
      <c r="L63" s="143"/>
      <c r="M63" s="121">
        <v>109</v>
      </c>
      <c r="N63" s="301" t="s">
        <v>537</v>
      </c>
      <c r="O63" s="144"/>
      <c r="P63" s="304" t="s">
        <v>369</v>
      </c>
      <c r="Q63" s="303">
        <v>0.2</v>
      </c>
      <c r="R63" s="371" t="s">
        <v>611</v>
      </c>
      <c r="S63" s="145">
        <v>0</v>
      </c>
      <c r="T63" s="371" t="s">
        <v>611</v>
      </c>
      <c r="U63" s="145">
        <v>0</v>
      </c>
      <c r="V63" s="371" t="s">
        <v>611</v>
      </c>
      <c r="W63" s="220">
        <v>0</v>
      </c>
    </row>
    <row r="64" spans="1:23" ht="15" customHeight="1" x14ac:dyDescent="0.15">
      <c r="A64" s="121">
        <v>51</v>
      </c>
      <c r="B64" s="301" t="s">
        <v>482</v>
      </c>
      <c r="C64" s="144"/>
      <c r="D64" s="304" t="s">
        <v>367</v>
      </c>
      <c r="E64" s="303">
        <v>0.02</v>
      </c>
      <c r="F64" s="371" t="s">
        <v>110</v>
      </c>
      <c r="G64" s="364">
        <v>0</v>
      </c>
      <c r="H64" s="371" t="s">
        <v>110</v>
      </c>
      <c r="I64" s="364">
        <v>0</v>
      </c>
      <c r="J64" s="371" t="s">
        <v>110</v>
      </c>
      <c r="K64" s="220">
        <v>0</v>
      </c>
      <c r="L64" s="143"/>
      <c r="M64" s="106">
        <v>110</v>
      </c>
      <c r="N64" s="301" t="s">
        <v>538</v>
      </c>
      <c r="O64" s="144"/>
      <c r="P64" s="304" t="s">
        <v>368</v>
      </c>
      <c r="Q64" s="303">
        <v>4.0000000000000001E-3</v>
      </c>
      <c r="R64" s="371" t="s">
        <v>660</v>
      </c>
      <c r="S64" s="145">
        <v>0</v>
      </c>
      <c r="T64" s="371" t="s">
        <v>660</v>
      </c>
      <c r="U64" s="145">
        <v>0</v>
      </c>
      <c r="V64" s="371" t="s">
        <v>660</v>
      </c>
      <c r="W64" s="220">
        <v>0</v>
      </c>
    </row>
    <row r="65" spans="1:23" ht="15" customHeight="1" x14ac:dyDescent="0.15">
      <c r="A65" s="106">
        <v>52</v>
      </c>
      <c r="B65" s="301" t="s">
        <v>483</v>
      </c>
      <c r="C65" s="144"/>
      <c r="D65" s="304" t="s">
        <v>368</v>
      </c>
      <c r="E65" s="303">
        <v>0.05</v>
      </c>
      <c r="F65" s="371" t="s">
        <v>171</v>
      </c>
      <c r="G65" s="364">
        <v>0</v>
      </c>
      <c r="H65" s="371" t="s">
        <v>171</v>
      </c>
      <c r="I65" s="364">
        <v>0</v>
      </c>
      <c r="J65" s="371" t="s">
        <v>171</v>
      </c>
      <c r="K65" s="220">
        <v>0</v>
      </c>
      <c r="L65" s="143"/>
      <c r="M65" s="106">
        <v>111</v>
      </c>
      <c r="N65" s="301" t="s">
        <v>539</v>
      </c>
      <c r="O65" s="144"/>
      <c r="P65" s="304" t="s">
        <v>371</v>
      </c>
      <c r="Q65" s="303">
        <v>0.04</v>
      </c>
      <c r="R65" s="371" t="s">
        <v>610</v>
      </c>
      <c r="S65" s="145">
        <v>0</v>
      </c>
      <c r="T65" s="371" t="s">
        <v>610</v>
      </c>
      <c r="U65" s="145">
        <v>0</v>
      </c>
      <c r="V65" s="371" t="s">
        <v>610</v>
      </c>
      <c r="W65" s="220">
        <v>0</v>
      </c>
    </row>
    <row r="66" spans="1:23" ht="15" customHeight="1" x14ac:dyDescent="0.15">
      <c r="A66" s="106">
        <v>53</v>
      </c>
      <c r="B66" s="301" t="s">
        <v>484</v>
      </c>
      <c r="C66" s="144"/>
      <c r="D66" s="304" t="s">
        <v>367</v>
      </c>
      <c r="E66" s="303">
        <v>0.03</v>
      </c>
      <c r="F66" s="371" t="s">
        <v>168</v>
      </c>
      <c r="G66" s="364">
        <v>0</v>
      </c>
      <c r="H66" s="371" t="s">
        <v>168</v>
      </c>
      <c r="I66" s="364">
        <v>0</v>
      </c>
      <c r="J66" s="371" t="s">
        <v>168</v>
      </c>
      <c r="K66" s="220">
        <v>0</v>
      </c>
      <c r="L66" s="147"/>
      <c r="M66" s="121">
        <v>112</v>
      </c>
      <c r="N66" s="301" t="s">
        <v>540</v>
      </c>
      <c r="O66" s="144"/>
      <c r="P66" s="304" t="s">
        <v>380</v>
      </c>
      <c r="Q66" s="303">
        <v>0.03</v>
      </c>
      <c r="R66" s="371" t="s">
        <v>168</v>
      </c>
      <c r="S66" s="145">
        <v>0</v>
      </c>
      <c r="T66" s="371" t="s">
        <v>168</v>
      </c>
      <c r="U66" s="145">
        <v>0</v>
      </c>
      <c r="V66" s="371" t="s">
        <v>168</v>
      </c>
      <c r="W66" s="220">
        <v>0</v>
      </c>
    </row>
    <row r="67" spans="1:23" ht="15" customHeight="1" x14ac:dyDescent="0.15">
      <c r="A67" s="121">
        <v>54</v>
      </c>
      <c r="B67" s="301" t="s">
        <v>485</v>
      </c>
      <c r="C67" s="144"/>
      <c r="D67" s="304" t="s">
        <v>369</v>
      </c>
      <c r="E67" s="303">
        <v>3.0000000000000001E-3</v>
      </c>
      <c r="F67" s="371" t="s">
        <v>563</v>
      </c>
      <c r="G67" s="364">
        <v>0</v>
      </c>
      <c r="H67" s="371" t="s">
        <v>563</v>
      </c>
      <c r="I67" s="364">
        <v>0</v>
      </c>
      <c r="J67" s="371" t="s">
        <v>563</v>
      </c>
      <c r="K67" s="220">
        <v>0</v>
      </c>
      <c r="L67" s="147"/>
      <c r="M67" s="106">
        <v>113</v>
      </c>
      <c r="N67" s="301" t="s">
        <v>541</v>
      </c>
      <c r="O67" s="144"/>
      <c r="P67" s="304" t="s">
        <v>367</v>
      </c>
      <c r="Q67" s="303">
        <v>0.02</v>
      </c>
      <c r="R67" s="371" t="s">
        <v>110</v>
      </c>
      <c r="S67" s="145">
        <v>0</v>
      </c>
      <c r="T67" s="371" t="s">
        <v>110</v>
      </c>
      <c r="U67" s="145">
        <v>0</v>
      </c>
      <c r="V67" s="371" t="s">
        <v>110</v>
      </c>
      <c r="W67" s="220">
        <v>0</v>
      </c>
    </row>
    <row r="68" spans="1:23" ht="30" customHeight="1" x14ac:dyDescent="0.15">
      <c r="A68" s="106">
        <v>55</v>
      </c>
      <c r="B68" s="301" t="s">
        <v>486</v>
      </c>
      <c r="C68" s="144"/>
      <c r="D68" s="302" t="s">
        <v>377</v>
      </c>
      <c r="E68" s="303">
        <v>0.8</v>
      </c>
      <c r="F68" s="371" t="s">
        <v>194</v>
      </c>
      <c r="G68" s="364">
        <v>0</v>
      </c>
      <c r="H68" s="371" t="s">
        <v>194</v>
      </c>
      <c r="I68" s="364">
        <v>0</v>
      </c>
      <c r="J68" s="371" t="s">
        <v>194</v>
      </c>
      <c r="K68" s="220">
        <v>0</v>
      </c>
      <c r="M68" s="106">
        <v>114</v>
      </c>
      <c r="N68" s="301" t="s">
        <v>542</v>
      </c>
      <c r="O68" s="144"/>
      <c r="P68" s="304" t="s">
        <v>369</v>
      </c>
      <c r="Q68" s="303">
        <v>0.1</v>
      </c>
      <c r="R68" s="371" t="s">
        <v>169</v>
      </c>
      <c r="S68" s="145">
        <v>0</v>
      </c>
      <c r="T68" s="371" t="s">
        <v>169</v>
      </c>
      <c r="U68" s="145">
        <v>0</v>
      </c>
      <c r="V68" s="371" t="s">
        <v>169</v>
      </c>
      <c r="W68" s="220">
        <v>0</v>
      </c>
    </row>
    <row r="69" spans="1:23" ht="30" customHeight="1" thickBot="1" x14ac:dyDescent="0.2">
      <c r="A69" s="106">
        <v>56</v>
      </c>
      <c r="B69" s="953" t="s">
        <v>433</v>
      </c>
      <c r="C69" s="954"/>
      <c r="D69" s="304" t="s">
        <v>381</v>
      </c>
      <c r="E69" s="309" t="s">
        <v>565</v>
      </c>
      <c r="F69" s="371" t="s">
        <v>661</v>
      </c>
      <c r="G69" s="364">
        <v>0</v>
      </c>
      <c r="H69" s="371" t="s">
        <v>661</v>
      </c>
      <c r="I69" s="364">
        <v>0</v>
      </c>
      <c r="J69" s="371" t="s">
        <v>661</v>
      </c>
      <c r="K69" s="220">
        <v>0</v>
      </c>
      <c r="M69" s="121">
        <v>115</v>
      </c>
      <c r="N69" s="301" t="s">
        <v>543</v>
      </c>
      <c r="O69" s="144"/>
      <c r="P69" s="304" t="s">
        <v>367</v>
      </c>
      <c r="Q69" s="303">
        <v>5.0000000000000001E-3</v>
      </c>
      <c r="R69" s="371" t="s">
        <v>111</v>
      </c>
      <c r="S69" s="145">
        <v>0</v>
      </c>
      <c r="T69" s="371" t="s">
        <v>111</v>
      </c>
      <c r="U69" s="145">
        <v>0</v>
      </c>
      <c r="V69" s="371" t="s">
        <v>111</v>
      </c>
      <c r="W69" s="220">
        <v>0</v>
      </c>
    </row>
    <row r="70" spans="1:23" ht="15" customHeight="1" thickBot="1" x14ac:dyDescent="0.2">
      <c r="A70" s="121">
        <v>57</v>
      </c>
      <c r="B70" s="301" t="s">
        <v>487</v>
      </c>
      <c r="C70" s="144"/>
      <c r="D70" s="304" t="s">
        <v>371</v>
      </c>
      <c r="E70" s="303">
        <v>0.1</v>
      </c>
      <c r="F70" s="371" t="s">
        <v>661</v>
      </c>
      <c r="G70" s="364">
        <v>0</v>
      </c>
      <c r="H70" s="371" t="s">
        <v>661</v>
      </c>
      <c r="I70" s="364">
        <v>0</v>
      </c>
      <c r="J70" s="371" t="s">
        <v>661</v>
      </c>
      <c r="K70" s="220">
        <v>0</v>
      </c>
      <c r="M70" s="955" t="s">
        <v>556</v>
      </c>
      <c r="N70" s="956"/>
      <c r="O70" s="956"/>
      <c r="P70" s="956"/>
      <c r="Q70" s="957"/>
      <c r="R70" s="365"/>
      <c r="S70" s="153">
        <v>0</v>
      </c>
      <c r="T70" s="365"/>
      <c r="U70" s="153">
        <v>0</v>
      </c>
      <c r="V70" s="154"/>
      <c r="W70" s="155">
        <v>0</v>
      </c>
    </row>
    <row r="71" spans="1:23" ht="15" customHeight="1" thickBot="1" x14ac:dyDescent="0.2">
      <c r="A71" s="106">
        <v>58</v>
      </c>
      <c r="B71" s="305" t="s">
        <v>488</v>
      </c>
      <c r="C71" s="146"/>
      <c r="D71" s="306" t="s">
        <v>369</v>
      </c>
      <c r="E71" s="307">
        <v>0.02</v>
      </c>
      <c r="F71" s="370" t="s">
        <v>110</v>
      </c>
      <c r="G71" s="142">
        <v>0</v>
      </c>
      <c r="H71" s="370" t="s">
        <v>110</v>
      </c>
      <c r="I71" s="142">
        <v>0</v>
      </c>
      <c r="J71" s="370" t="s">
        <v>110</v>
      </c>
      <c r="K71" s="219">
        <v>0</v>
      </c>
      <c r="M71" s="950" t="s">
        <v>383</v>
      </c>
      <c r="N71" s="951"/>
      <c r="O71" s="951"/>
      <c r="P71" s="951"/>
      <c r="Q71" s="952"/>
      <c r="R71" s="944">
        <v>2</v>
      </c>
      <c r="S71" s="944"/>
      <c r="T71" s="944">
        <v>2</v>
      </c>
      <c r="U71" s="944"/>
      <c r="V71" s="939">
        <v>2</v>
      </c>
      <c r="W71" s="940"/>
    </row>
    <row r="72" spans="1:23" ht="15" customHeight="1" thickBot="1" x14ac:dyDescent="0.2">
      <c r="A72" s="148">
        <v>59</v>
      </c>
      <c r="B72" s="310" t="s">
        <v>489</v>
      </c>
      <c r="C72" s="149"/>
      <c r="D72" s="442" t="s">
        <v>368</v>
      </c>
      <c r="E72" s="311">
        <v>0.08</v>
      </c>
      <c r="F72" s="372" t="s">
        <v>659</v>
      </c>
      <c r="G72" s="150">
        <v>0</v>
      </c>
      <c r="H72" s="372" t="s">
        <v>659</v>
      </c>
      <c r="I72" s="150">
        <v>0</v>
      </c>
      <c r="J72" s="372" t="s">
        <v>659</v>
      </c>
      <c r="K72" s="221">
        <v>0</v>
      </c>
    </row>
    <row r="73" spans="1:23" ht="15" customHeight="1" x14ac:dyDescent="0.15">
      <c r="B73" s="312" t="s">
        <v>402</v>
      </c>
      <c r="C73" s="131"/>
      <c r="D73" s="313"/>
      <c r="E73" s="314"/>
      <c r="F73" s="151"/>
      <c r="G73" s="152"/>
      <c r="H73" s="151"/>
      <c r="I73" s="152"/>
      <c r="J73" s="151"/>
      <c r="K73" s="152"/>
    </row>
    <row r="74" spans="1:23" ht="15" customHeight="1" x14ac:dyDescent="0.15">
      <c r="B74" s="128"/>
      <c r="D74" s="98"/>
      <c r="E74" s="98"/>
      <c r="F74" s="151"/>
      <c r="G74" s="151"/>
      <c r="H74" s="151"/>
      <c r="I74" s="151"/>
      <c r="J74" s="151"/>
      <c r="K74" s="151"/>
    </row>
    <row r="75" spans="1:23" ht="10.5" x14ac:dyDescent="0.15"/>
    <row r="76" spans="1:23" ht="10.5" x14ac:dyDescent="0.15"/>
    <row r="77" spans="1:23" ht="10.5" x14ac:dyDescent="0.15"/>
    <row r="78" spans="1:23" ht="10.5" x14ac:dyDescent="0.15">
      <c r="S78" s="89"/>
    </row>
  </sheetData>
  <mergeCells count="65">
    <mergeCell ref="M70:Q70"/>
    <mergeCell ref="M71:Q71"/>
    <mergeCell ref="R71:S71"/>
    <mergeCell ref="T71:U71"/>
    <mergeCell ref="V71:W71"/>
    <mergeCell ref="V11:W11"/>
    <mergeCell ref="A12:C12"/>
    <mergeCell ref="D12:D13"/>
    <mergeCell ref="M12:O12"/>
    <mergeCell ref="P12:P13"/>
    <mergeCell ref="B13:C13"/>
    <mergeCell ref="N13:O13"/>
    <mergeCell ref="C11:E11"/>
    <mergeCell ref="F11:G11"/>
    <mergeCell ref="H11:I11"/>
    <mergeCell ref="J11:K11"/>
    <mergeCell ref="O11:Q11"/>
    <mergeCell ref="R11:S11"/>
    <mergeCell ref="B69:C69"/>
    <mergeCell ref="C7:E7"/>
    <mergeCell ref="V10:W10"/>
    <mergeCell ref="V8:W8"/>
    <mergeCell ref="C9:E9"/>
    <mergeCell ref="F9:G9"/>
    <mergeCell ref="H9:I9"/>
    <mergeCell ref="J9:K9"/>
    <mergeCell ref="O9:Q9"/>
    <mergeCell ref="R9:S9"/>
    <mergeCell ref="T9:U9"/>
    <mergeCell ref="V9:W9"/>
    <mergeCell ref="H10:I10"/>
    <mergeCell ref="J10:K10"/>
    <mergeCell ref="O10:Q10"/>
    <mergeCell ref="R10:S10"/>
    <mergeCell ref="T10:U10"/>
    <mergeCell ref="O8:Q8"/>
    <mergeCell ref="R8:S8"/>
    <mergeCell ref="T8:U8"/>
    <mergeCell ref="M6:N11"/>
    <mergeCell ref="O6:Q6"/>
    <mergeCell ref="R6:S6"/>
    <mergeCell ref="T6:U6"/>
    <mergeCell ref="O7:Q7"/>
    <mergeCell ref="T11:U11"/>
    <mergeCell ref="F3:K3"/>
    <mergeCell ref="R7:S7"/>
    <mergeCell ref="T7:U7"/>
    <mergeCell ref="V7:W7"/>
    <mergeCell ref="V6:W6"/>
    <mergeCell ref="A4:B4"/>
    <mergeCell ref="F4:K4"/>
    <mergeCell ref="A6:B11"/>
    <mergeCell ref="C6:E6"/>
    <mergeCell ref="F6:G6"/>
    <mergeCell ref="H6:I6"/>
    <mergeCell ref="J6:K6"/>
    <mergeCell ref="C10:E10"/>
    <mergeCell ref="F10:G10"/>
    <mergeCell ref="F7:G7"/>
    <mergeCell ref="H7:I7"/>
    <mergeCell ref="J7:K7"/>
    <mergeCell ref="C8:E8"/>
    <mergeCell ref="F8:G8"/>
    <mergeCell ref="H8:I8"/>
    <mergeCell ref="J8:K8"/>
  </mergeCells>
  <phoneticPr fontId="2"/>
  <pageMargins left="1.1023622047244095" right="0.6692913385826772" top="0.62992125984251968" bottom="0.23622047244094491" header="0.31496062992125984" footer="0.31496062992125984"/>
  <pageSetup paperSize="9" scale="67" fitToWidth="2" orientation="portrait" r:id="rId1"/>
  <headerFooter alignWithMargins="0"/>
  <colBreaks count="1" manualBreakCount="1">
    <brk id="12" max="7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pageSetUpPr fitToPage="1"/>
  </sheetPr>
  <dimension ref="A1:T68"/>
  <sheetViews>
    <sheetView zoomScale="90" zoomScaleNormal="90" workbookViewId="0">
      <pane xSplit="4" ySplit="8" topLeftCell="G39" activePane="bottomRight" state="frozen"/>
      <selection activeCell="N48" sqref="N48"/>
      <selection pane="topRight" activeCell="N48" sqref="N48"/>
      <selection pane="bottomLeft" activeCell="N48" sqref="N48"/>
      <selection pane="bottomRight" activeCell="U51" sqref="U51"/>
    </sheetView>
  </sheetViews>
  <sheetFormatPr defaultRowHeight="13.5" x14ac:dyDescent="0.15"/>
  <cols>
    <col min="1" max="1" width="3.125" style="1" customWidth="1"/>
    <col min="2" max="2" width="8.875" style="1" customWidth="1"/>
    <col min="3" max="3" width="15.5" style="1" customWidth="1"/>
    <col min="4" max="4" width="12.125" style="1" customWidth="1"/>
    <col min="5" max="19" width="9.375" style="1" customWidth="1"/>
    <col min="20" max="20" width="13.5" style="2" customWidth="1"/>
  </cols>
  <sheetData>
    <row r="1" spans="1:20" ht="14.25" x14ac:dyDescent="0.15">
      <c r="B1" s="134" t="str">
        <f>'1 羽黒川'!$B$1</f>
        <v>　　　　　　　　　　　　定　期　水　質　検　査　結　果（令和５年度）</v>
      </c>
      <c r="C1" s="134"/>
      <c r="D1" s="134"/>
      <c r="E1" s="134"/>
      <c r="F1" s="134"/>
      <c r="G1" s="134"/>
      <c r="H1" s="134"/>
      <c r="I1" s="134"/>
      <c r="J1" s="134"/>
      <c r="K1" s="134"/>
      <c r="L1" s="85"/>
    </row>
    <row r="2" spans="1:20" ht="14.25" thickBot="1" x14ac:dyDescent="0.2">
      <c r="B2" s="3" t="s">
        <v>0</v>
      </c>
    </row>
    <row r="3" spans="1:20" ht="14.25" thickBot="1" x14ac:dyDescent="0.2">
      <c r="A3" s="2"/>
      <c r="B3" s="4"/>
      <c r="C3" s="47"/>
      <c r="D3" s="2"/>
      <c r="E3" s="6" t="s">
        <v>1</v>
      </c>
      <c r="F3" s="813" t="s">
        <v>2</v>
      </c>
      <c r="G3" s="813"/>
      <c r="H3" s="813"/>
      <c r="I3" s="813"/>
      <c r="J3" s="814"/>
      <c r="K3" s="2"/>
      <c r="L3" s="2"/>
      <c r="M3" s="2"/>
      <c r="N3" s="2"/>
      <c r="O3" s="2"/>
      <c r="P3" s="2"/>
      <c r="Q3" s="2"/>
      <c r="R3" s="2"/>
      <c r="S3" s="2"/>
    </row>
    <row r="4" spans="1:20" ht="15" thickBot="1" x14ac:dyDescent="0.2">
      <c r="A4" s="815" t="s">
        <v>3</v>
      </c>
      <c r="B4" s="813"/>
      <c r="C4" s="394" t="s">
        <v>263</v>
      </c>
      <c r="D4" s="2"/>
      <c r="E4" s="7">
        <v>24</v>
      </c>
      <c r="F4" s="971" t="s">
        <v>264</v>
      </c>
      <c r="G4" s="971"/>
      <c r="H4" s="971"/>
      <c r="I4" s="971"/>
      <c r="J4" s="972"/>
      <c r="K4" s="2"/>
      <c r="L4" s="2"/>
      <c r="M4" s="2"/>
      <c r="N4" s="2"/>
      <c r="O4" s="2"/>
      <c r="P4" s="2"/>
      <c r="Q4" s="2"/>
      <c r="R4" s="2"/>
      <c r="S4" s="2"/>
    </row>
    <row r="5" spans="1:20" ht="15" thickBot="1" x14ac:dyDescent="0.2">
      <c r="A5" s="275"/>
      <c r="B5" s="275"/>
      <c r="C5" s="86"/>
      <c r="D5" s="2"/>
      <c r="E5" s="86"/>
      <c r="F5" s="86"/>
      <c r="G5" s="86"/>
      <c r="H5" s="86"/>
      <c r="I5" s="86"/>
      <c r="J5" s="86"/>
      <c r="K5" s="2"/>
      <c r="L5" s="2"/>
      <c r="M5" s="2"/>
      <c r="N5" s="2"/>
      <c r="O5" s="2"/>
      <c r="P5" s="2"/>
      <c r="Q5" s="2"/>
      <c r="R5" s="2"/>
      <c r="S5" s="2"/>
    </row>
    <row r="6" spans="1:20" x14ac:dyDescent="0.15">
      <c r="A6" s="819" t="s">
        <v>161</v>
      </c>
      <c r="B6" s="820"/>
      <c r="C6" s="823" t="s">
        <v>7</v>
      </c>
      <c r="D6" s="824"/>
      <c r="E6" s="52">
        <v>45027</v>
      </c>
      <c r="F6" s="8">
        <v>45056</v>
      </c>
      <c r="G6" s="8">
        <v>45084</v>
      </c>
      <c r="H6" s="8">
        <v>45111</v>
      </c>
      <c r="I6" s="8">
        <v>45140</v>
      </c>
      <c r="J6" s="8">
        <v>45175</v>
      </c>
      <c r="K6" s="8">
        <v>45202</v>
      </c>
      <c r="L6" s="8">
        <v>45238</v>
      </c>
      <c r="M6" s="8">
        <v>45266</v>
      </c>
      <c r="N6" s="8">
        <v>45300</v>
      </c>
      <c r="O6" s="8">
        <v>45329</v>
      </c>
      <c r="P6" s="210">
        <v>45357</v>
      </c>
      <c r="Q6" s="973" t="s">
        <v>231</v>
      </c>
      <c r="R6" s="975" t="s">
        <v>232</v>
      </c>
      <c r="S6" s="967" t="s">
        <v>233</v>
      </c>
      <c r="T6" s="811" t="s">
        <v>11</v>
      </c>
    </row>
    <row r="7" spans="1:20" x14ac:dyDescent="0.15">
      <c r="A7" s="821"/>
      <c r="B7" s="822"/>
      <c r="C7" s="828" t="s">
        <v>12</v>
      </c>
      <c r="D7" s="829"/>
      <c r="E7" s="53">
        <v>0.58680555555555558</v>
      </c>
      <c r="F7" s="9">
        <v>0.6166666666666667</v>
      </c>
      <c r="G7" s="9">
        <v>0.63888888888888895</v>
      </c>
      <c r="H7" s="9">
        <v>0.57986111111111105</v>
      </c>
      <c r="I7" s="9">
        <v>0.57638888888888895</v>
      </c>
      <c r="J7" s="9">
        <v>0.49305555555555558</v>
      </c>
      <c r="K7" s="9">
        <v>0.59722222222222221</v>
      </c>
      <c r="L7" s="9">
        <v>0.61249999999999993</v>
      </c>
      <c r="M7" s="9">
        <v>0.57638888888888895</v>
      </c>
      <c r="N7" s="9">
        <v>0.58680555555555558</v>
      </c>
      <c r="O7" s="9">
        <v>0.56736111111111109</v>
      </c>
      <c r="P7" s="212">
        <v>0.57638888888888895</v>
      </c>
      <c r="Q7" s="974"/>
      <c r="R7" s="976"/>
      <c r="S7" s="968"/>
      <c r="T7" s="812"/>
    </row>
    <row r="8" spans="1:20" x14ac:dyDescent="0.15">
      <c r="A8" s="821"/>
      <c r="B8" s="822"/>
      <c r="C8" s="828" t="s">
        <v>13</v>
      </c>
      <c r="D8" s="829"/>
      <c r="E8" s="53" t="s">
        <v>581</v>
      </c>
      <c r="F8" s="9" t="s">
        <v>634</v>
      </c>
      <c r="G8" s="9" t="s">
        <v>684</v>
      </c>
      <c r="H8" s="9" t="s">
        <v>730</v>
      </c>
      <c r="I8" s="10" t="s">
        <v>788</v>
      </c>
      <c r="J8" s="9" t="s">
        <v>803</v>
      </c>
      <c r="K8" s="9" t="s">
        <v>847</v>
      </c>
      <c r="L8" s="9" t="s">
        <v>877</v>
      </c>
      <c r="M8" s="9" t="s">
        <v>902</v>
      </c>
      <c r="N8" s="10" t="s">
        <v>912</v>
      </c>
      <c r="O8" s="10" t="s">
        <v>927</v>
      </c>
      <c r="P8" s="212" t="s">
        <v>942</v>
      </c>
      <c r="Q8" s="974"/>
      <c r="R8" s="976"/>
      <c r="S8" s="968"/>
      <c r="T8" s="812"/>
    </row>
    <row r="9" spans="1:20" x14ac:dyDescent="0.15">
      <c r="A9" s="821"/>
      <c r="B9" s="822"/>
      <c r="C9" s="828" t="s">
        <v>14</v>
      </c>
      <c r="D9" s="829"/>
      <c r="E9" s="48" t="s">
        <v>581</v>
      </c>
      <c r="F9" s="10" t="s">
        <v>634</v>
      </c>
      <c r="G9" s="10" t="s">
        <v>684</v>
      </c>
      <c r="H9" s="9" t="s">
        <v>731</v>
      </c>
      <c r="I9" s="10" t="s">
        <v>788</v>
      </c>
      <c r="J9" s="9" t="s">
        <v>803</v>
      </c>
      <c r="K9" s="10" t="s">
        <v>848</v>
      </c>
      <c r="L9" s="9" t="s">
        <v>877</v>
      </c>
      <c r="M9" s="10" t="s">
        <v>890</v>
      </c>
      <c r="N9" s="9" t="s">
        <v>918</v>
      </c>
      <c r="O9" s="10" t="s">
        <v>927</v>
      </c>
      <c r="P9" s="213" t="s">
        <v>943</v>
      </c>
      <c r="Q9" s="974"/>
      <c r="R9" s="976"/>
      <c r="S9" s="968"/>
      <c r="T9" s="812"/>
    </row>
    <row r="10" spans="1:20" x14ac:dyDescent="0.15">
      <c r="A10" s="821"/>
      <c r="B10" s="822"/>
      <c r="C10" s="828" t="s">
        <v>15</v>
      </c>
      <c r="D10" s="829"/>
      <c r="E10" s="12">
        <v>21.5</v>
      </c>
      <c r="F10" s="11">
        <v>20</v>
      </c>
      <c r="G10" s="11">
        <v>28</v>
      </c>
      <c r="H10" s="11">
        <v>27.8</v>
      </c>
      <c r="I10" s="11">
        <v>33.9</v>
      </c>
      <c r="J10" s="11">
        <v>28</v>
      </c>
      <c r="K10" s="11">
        <v>23</v>
      </c>
      <c r="L10" s="11">
        <v>14</v>
      </c>
      <c r="M10" s="11">
        <v>10.7</v>
      </c>
      <c r="N10" s="11">
        <v>3.8</v>
      </c>
      <c r="O10" s="11">
        <v>3</v>
      </c>
      <c r="P10" s="214">
        <v>3.9</v>
      </c>
      <c r="Q10" s="12">
        <f>MAXA(E10:P10)</f>
        <v>33.9</v>
      </c>
      <c r="R10" s="214">
        <f>MINA(E10:P10)</f>
        <v>3</v>
      </c>
      <c r="S10" s="224">
        <f>AVERAGEA(E10:P10)</f>
        <v>18.133333333333333</v>
      </c>
      <c r="T10" s="812"/>
    </row>
    <row r="11" spans="1:20" x14ac:dyDescent="0.15">
      <c r="A11" s="821"/>
      <c r="B11" s="822"/>
      <c r="C11" s="828" t="s">
        <v>16</v>
      </c>
      <c r="D11" s="829"/>
      <c r="E11" s="12">
        <v>8.9</v>
      </c>
      <c r="F11" s="11">
        <v>11.8</v>
      </c>
      <c r="G11" s="11">
        <v>16.7</v>
      </c>
      <c r="H11" s="11">
        <v>18.7</v>
      </c>
      <c r="I11" s="11">
        <v>22.7</v>
      </c>
      <c r="J11" s="11">
        <v>20</v>
      </c>
      <c r="K11" s="11">
        <v>19</v>
      </c>
      <c r="L11" s="11">
        <v>14.3</v>
      </c>
      <c r="M11" s="11">
        <v>8.6999999999999993</v>
      </c>
      <c r="N11" s="11">
        <v>6.1</v>
      </c>
      <c r="O11" s="11">
        <v>4.8</v>
      </c>
      <c r="P11" s="214">
        <v>4.5</v>
      </c>
      <c r="Q11" s="12">
        <f>MAXA(E11:P11)</f>
        <v>22.7</v>
      </c>
      <c r="R11" s="214">
        <f>MINA(E11:P11)</f>
        <v>4.5</v>
      </c>
      <c r="S11" s="224">
        <f>AVERAGEA(E11:P11)</f>
        <v>13.016666666666667</v>
      </c>
      <c r="T11" s="812"/>
    </row>
    <row r="12" spans="1:20" ht="14.25" thickBot="1" x14ac:dyDescent="0.2">
      <c r="A12" s="991"/>
      <c r="B12" s="992"/>
      <c r="C12" s="969" t="s">
        <v>173</v>
      </c>
      <c r="D12" s="970"/>
      <c r="E12" s="55">
        <v>0.7</v>
      </c>
      <c r="F12" s="81">
        <v>0.57999999999999996</v>
      </c>
      <c r="G12" s="81">
        <v>0.56000000000000005</v>
      </c>
      <c r="H12" s="81">
        <v>0.56999999999999995</v>
      </c>
      <c r="I12" s="81">
        <v>0.76</v>
      </c>
      <c r="J12" s="81">
        <v>0.56000000000000005</v>
      </c>
      <c r="K12" s="81">
        <v>0.6</v>
      </c>
      <c r="L12" s="81">
        <v>0.66</v>
      </c>
      <c r="M12" s="81">
        <v>0.6</v>
      </c>
      <c r="N12" s="215">
        <v>0.59</v>
      </c>
      <c r="O12" s="81">
        <v>0.6</v>
      </c>
      <c r="P12" s="215">
        <v>0.64</v>
      </c>
      <c r="Q12" s="55">
        <f>MAXA(E12:P12)</f>
        <v>0.76</v>
      </c>
      <c r="R12" s="215">
        <f>MINA(E12:P12)</f>
        <v>0.56000000000000005</v>
      </c>
      <c r="S12" s="235">
        <f>AVERAGEA(E12:P12)</f>
        <v>0.61833333333333329</v>
      </c>
      <c r="T12" s="832"/>
    </row>
    <row r="13" spans="1:20" x14ac:dyDescent="0.15">
      <c r="A13" s="792" t="s">
        <v>17</v>
      </c>
      <c r="B13" s="793"/>
      <c r="C13" s="793"/>
      <c r="D13" s="14" t="s">
        <v>174</v>
      </c>
      <c r="E13" s="342"/>
      <c r="F13" s="160"/>
      <c r="G13" s="160"/>
      <c r="H13" s="160"/>
      <c r="I13" s="360"/>
      <c r="J13" s="360" t="s">
        <v>421</v>
      </c>
      <c r="K13" s="360" t="s">
        <v>422</v>
      </c>
      <c r="L13" s="160"/>
      <c r="M13" s="160"/>
      <c r="N13" s="160"/>
      <c r="O13" s="160"/>
      <c r="P13" s="343"/>
      <c r="Q13" s="864"/>
      <c r="R13" s="793"/>
      <c r="S13" s="865"/>
      <c r="T13" s="15"/>
    </row>
    <row r="14" spans="1:20" x14ac:dyDescent="0.15">
      <c r="A14" s="16">
        <v>1</v>
      </c>
      <c r="B14" s="787" t="s">
        <v>19</v>
      </c>
      <c r="C14" s="788"/>
      <c r="D14" s="58" t="s">
        <v>175</v>
      </c>
      <c r="E14" s="21">
        <v>0</v>
      </c>
      <c r="F14" s="20">
        <v>0</v>
      </c>
      <c r="G14" s="216">
        <v>0</v>
      </c>
      <c r="H14" s="20">
        <v>0</v>
      </c>
      <c r="I14" s="20">
        <v>0</v>
      </c>
      <c r="J14" s="20">
        <v>0</v>
      </c>
      <c r="K14" s="216">
        <v>0</v>
      </c>
      <c r="L14" s="216">
        <v>0</v>
      </c>
      <c r="M14" s="216">
        <v>0</v>
      </c>
      <c r="N14" s="216">
        <v>0</v>
      </c>
      <c r="O14" s="216">
        <v>0</v>
      </c>
      <c r="P14" s="225">
        <v>0</v>
      </c>
      <c r="Q14" s="21">
        <v>0</v>
      </c>
      <c r="R14" s="20">
        <v>0</v>
      </c>
      <c r="S14" s="225">
        <v>0</v>
      </c>
      <c r="T14" s="796" t="s">
        <v>21</v>
      </c>
    </row>
    <row r="15" spans="1:20" x14ac:dyDescent="0.15">
      <c r="A15" s="16">
        <v>2</v>
      </c>
      <c r="B15" s="787" t="s">
        <v>22</v>
      </c>
      <c r="C15" s="788"/>
      <c r="D15" s="59" t="s">
        <v>176</v>
      </c>
      <c r="E15" s="48" t="s">
        <v>569</v>
      </c>
      <c r="F15" s="10" t="s">
        <v>642</v>
      </c>
      <c r="G15" s="213" t="s">
        <v>686</v>
      </c>
      <c r="H15" s="10" t="s">
        <v>569</v>
      </c>
      <c r="I15" s="10" t="s">
        <v>795</v>
      </c>
      <c r="J15" s="10" t="s">
        <v>816</v>
      </c>
      <c r="K15" s="213" t="s">
        <v>569</v>
      </c>
      <c r="L15" s="213" t="s">
        <v>569</v>
      </c>
      <c r="M15" s="213" t="s">
        <v>569</v>
      </c>
      <c r="N15" s="213" t="s">
        <v>569</v>
      </c>
      <c r="O15" s="213" t="s">
        <v>928</v>
      </c>
      <c r="P15" s="19" t="s">
        <v>569</v>
      </c>
      <c r="Q15" s="21" t="s">
        <v>24</v>
      </c>
      <c r="R15" s="20" t="s">
        <v>24</v>
      </c>
      <c r="S15" s="225" t="s">
        <v>24</v>
      </c>
      <c r="T15" s="800"/>
    </row>
    <row r="16" spans="1:20" x14ac:dyDescent="0.15">
      <c r="A16" s="16">
        <v>3</v>
      </c>
      <c r="B16" s="787" t="s">
        <v>25</v>
      </c>
      <c r="C16" s="788"/>
      <c r="D16" s="58" t="s">
        <v>241</v>
      </c>
      <c r="E16" s="28" t="s">
        <v>168</v>
      </c>
      <c r="F16" s="521"/>
      <c r="G16" s="218"/>
      <c r="H16" s="179" t="s">
        <v>168</v>
      </c>
      <c r="I16" s="179"/>
      <c r="J16" s="179"/>
      <c r="K16" s="179" t="s">
        <v>168</v>
      </c>
      <c r="L16" s="179"/>
      <c r="M16" s="179"/>
      <c r="N16" s="218" t="s">
        <v>168</v>
      </c>
      <c r="O16" s="179"/>
      <c r="P16" s="228"/>
      <c r="Q16" s="28" t="s">
        <v>168</v>
      </c>
      <c r="R16" s="179" t="s">
        <v>168</v>
      </c>
      <c r="S16" s="228" t="s">
        <v>168</v>
      </c>
      <c r="T16" s="796" t="s">
        <v>27</v>
      </c>
    </row>
    <row r="17" spans="1:20" x14ac:dyDescent="0.15">
      <c r="A17" s="16">
        <v>4</v>
      </c>
      <c r="B17" s="787" t="s">
        <v>28</v>
      </c>
      <c r="C17" s="788"/>
      <c r="D17" s="58" t="s">
        <v>242</v>
      </c>
      <c r="E17" s="26" t="s">
        <v>111</v>
      </c>
      <c r="F17" s="522"/>
      <c r="G17" s="243"/>
      <c r="H17" s="202" t="s">
        <v>111</v>
      </c>
      <c r="I17" s="202"/>
      <c r="J17" s="202"/>
      <c r="K17" s="202" t="s">
        <v>111</v>
      </c>
      <c r="L17" s="202"/>
      <c r="M17" s="202"/>
      <c r="N17" s="243" t="s">
        <v>111</v>
      </c>
      <c r="O17" s="202"/>
      <c r="P17" s="263"/>
      <c r="Q17" s="26" t="s">
        <v>111</v>
      </c>
      <c r="R17" s="202" t="s">
        <v>111</v>
      </c>
      <c r="S17" s="263" t="s">
        <v>111</v>
      </c>
      <c r="T17" s="798"/>
    </row>
    <row r="18" spans="1:20" x14ac:dyDescent="0.15">
      <c r="A18" s="16">
        <v>5</v>
      </c>
      <c r="B18" s="787" t="s">
        <v>30</v>
      </c>
      <c r="C18" s="788"/>
      <c r="D18" s="58" t="s">
        <v>177</v>
      </c>
      <c r="E18" s="23" t="s">
        <v>169</v>
      </c>
      <c r="F18" s="499"/>
      <c r="G18" s="217"/>
      <c r="H18" s="24" t="s">
        <v>169</v>
      </c>
      <c r="I18" s="24"/>
      <c r="J18" s="24"/>
      <c r="K18" s="24" t="s">
        <v>169</v>
      </c>
      <c r="L18" s="24"/>
      <c r="M18" s="24"/>
      <c r="N18" s="217" t="s">
        <v>169</v>
      </c>
      <c r="O18" s="24"/>
      <c r="P18" s="226"/>
      <c r="Q18" s="23" t="s">
        <v>169</v>
      </c>
      <c r="R18" s="24" t="s">
        <v>169</v>
      </c>
      <c r="S18" s="226" t="s">
        <v>169</v>
      </c>
      <c r="T18" s="798"/>
    </row>
    <row r="19" spans="1:20" x14ac:dyDescent="0.15">
      <c r="A19" s="16">
        <v>6</v>
      </c>
      <c r="B19" s="787" t="s">
        <v>31</v>
      </c>
      <c r="C19" s="788"/>
      <c r="D19" s="58" t="s">
        <v>177</v>
      </c>
      <c r="E19" s="23" t="s">
        <v>169</v>
      </c>
      <c r="F19" s="499"/>
      <c r="G19" s="217"/>
      <c r="H19" s="24" t="s">
        <v>169</v>
      </c>
      <c r="I19" s="24"/>
      <c r="J19" s="24"/>
      <c r="K19" s="24" t="s">
        <v>169</v>
      </c>
      <c r="L19" s="24"/>
      <c r="M19" s="24"/>
      <c r="N19" s="217" t="s">
        <v>169</v>
      </c>
      <c r="O19" s="24"/>
      <c r="P19" s="226"/>
      <c r="Q19" s="23" t="s">
        <v>169</v>
      </c>
      <c r="R19" s="24" t="s">
        <v>169</v>
      </c>
      <c r="S19" s="226" t="s">
        <v>169</v>
      </c>
      <c r="T19" s="798"/>
    </row>
    <row r="20" spans="1:20" x14ac:dyDescent="0.15">
      <c r="A20" s="16">
        <v>7</v>
      </c>
      <c r="B20" s="787" t="s">
        <v>33</v>
      </c>
      <c r="C20" s="788"/>
      <c r="D20" s="58" t="s">
        <v>177</v>
      </c>
      <c r="E20" s="23" t="s">
        <v>169</v>
      </c>
      <c r="F20" s="499"/>
      <c r="G20" s="217"/>
      <c r="H20" s="24" t="s">
        <v>169</v>
      </c>
      <c r="I20" s="24"/>
      <c r="J20" s="24"/>
      <c r="K20" s="24" t="s">
        <v>169</v>
      </c>
      <c r="L20" s="24"/>
      <c r="M20" s="24"/>
      <c r="N20" s="217" t="s">
        <v>169</v>
      </c>
      <c r="O20" s="24"/>
      <c r="P20" s="226"/>
      <c r="Q20" s="23" t="s">
        <v>169</v>
      </c>
      <c r="R20" s="24" t="s">
        <v>169</v>
      </c>
      <c r="S20" s="226" t="s">
        <v>169</v>
      </c>
      <c r="T20" s="798"/>
    </row>
    <row r="21" spans="1:20" x14ac:dyDescent="0.15">
      <c r="A21" s="16">
        <v>8</v>
      </c>
      <c r="B21" s="787" t="s">
        <v>35</v>
      </c>
      <c r="C21" s="788"/>
      <c r="D21" s="58" t="s">
        <v>181</v>
      </c>
      <c r="E21" s="23" t="s">
        <v>169</v>
      </c>
      <c r="F21" s="499"/>
      <c r="G21" s="217"/>
      <c r="H21" s="24" t="s">
        <v>169</v>
      </c>
      <c r="I21" s="24"/>
      <c r="J21" s="24"/>
      <c r="K21" s="24" t="s">
        <v>169</v>
      </c>
      <c r="L21" s="24"/>
      <c r="M21" s="24"/>
      <c r="N21" s="217" t="s">
        <v>169</v>
      </c>
      <c r="O21" s="24"/>
      <c r="P21" s="226"/>
      <c r="Q21" s="23" t="s">
        <v>169</v>
      </c>
      <c r="R21" s="24" t="s">
        <v>169</v>
      </c>
      <c r="S21" s="226" t="s">
        <v>169</v>
      </c>
      <c r="T21" s="800"/>
    </row>
    <row r="22" spans="1:20" x14ac:dyDescent="0.15">
      <c r="A22" s="16">
        <v>9</v>
      </c>
      <c r="B22" s="830" t="s">
        <v>400</v>
      </c>
      <c r="C22" s="831"/>
      <c r="D22" s="58" t="s">
        <v>418</v>
      </c>
      <c r="E22" s="23" t="s">
        <v>234</v>
      </c>
      <c r="F22" s="24" t="s">
        <v>646</v>
      </c>
      <c r="G22" s="217" t="s">
        <v>693</v>
      </c>
      <c r="H22" s="24" t="s">
        <v>234</v>
      </c>
      <c r="I22" s="24" t="s">
        <v>792</v>
      </c>
      <c r="J22" s="24" t="s">
        <v>817</v>
      </c>
      <c r="K22" s="24" t="s">
        <v>234</v>
      </c>
      <c r="L22" s="217" t="s">
        <v>880</v>
      </c>
      <c r="M22" s="217" t="s">
        <v>234</v>
      </c>
      <c r="N22" s="217" t="s">
        <v>234</v>
      </c>
      <c r="O22" s="217" t="s">
        <v>234</v>
      </c>
      <c r="P22" s="226" t="s">
        <v>234</v>
      </c>
      <c r="Q22" s="23" t="s">
        <v>234</v>
      </c>
      <c r="R22" s="24" t="s">
        <v>234</v>
      </c>
      <c r="S22" s="226" t="s">
        <v>234</v>
      </c>
      <c r="T22" s="796" t="s">
        <v>41</v>
      </c>
    </row>
    <row r="23" spans="1:20" x14ac:dyDescent="0.15">
      <c r="A23" s="16">
        <v>10</v>
      </c>
      <c r="B23" s="787" t="s">
        <v>36</v>
      </c>
      <c r="C23" s="788"/>
      <c r="D23" s="58" t="s">
        <v>177</v>
      </c>
      <c r="E23" s="23" t="s">
        <v>169</v>
      </c>
      <c r="F23" s="24" t="s">
        <v>647</v>
      </c>
      <c r="G23" s="217" t="s">
        <v>694</v>
      </c>
      <c r="H23" s="24" t="s">
        <v>169</v>
      </c>
      <c r="I23" s="24" t="s">
        <v>793</v>
      </c>
      <c r="J23" s="24" t="s">
        <v>818</v>
      </c>
      <c r="K23" s="24" t="s">
        <v>169</v>
      </c>
      <c r="L23" s="217" t="s">
        <v>881</v>
      </c>
      <c r="M23" s="217" t="s">
        <v>169</v>
      </c>
      <c r="N23" s="217" t="s">
        <v>169</v>
      </c>
      <c r="O23" s="217" t="s">
        <v>169</v>
      </c>
      <c r="P23" s="226" t="s">
        <v>169</v>
      </c>
      <c r="Q23" s="23" t="s">
        <v>169</v>
      </c>
      <c r="R23" s="24" t="s">
        <v>169</v>
      </c>
      <c r="S23" s="226" t="s">
        <v>169</v>
      </c>
      <c r="T23" s="798"/>
    </row>
    <row r="24" spans="1:20" x14ac:dyDescent="0.15">
      <c r="A24" s="16">
        <v>11</v>
      </c>
      <c r="B24" s="787" t="s">
        <v>39</v>
      </c>
      <c r="C24" s="788"/>
      <c r="D24" s="58" t="s">
        <v>178</v>
      </c>
      <c r="E24" s="12">
        <v>0.2</v>
      </c>
      <c r="F24" s="11">
        <v>0.1</v>
      </c>
      <c r="G24" s="214" t="s">
        <v>688</v>
      </c>
      <c r="H24" s="11">
        <v>0.1</v>
      </c>
      <c r="I24" s="11">
        <v>0.1</v>
      </c>
      <c r="J24" s="11">
        <v>0.2</v>
      </c>
      <c r="K24" s="11">
        <v>0.2</v>
      </c>
      <c r="L24" s="214">
        <v>0.1</v>
      </c>
      <c r="M24" s="214">
        <v>0.2</v>
      </c>
      <c r="N24" s="214">
        <v>0.2</v>
      </c>
      <c r="O24" s="214">
        <v>0.2</v>
      </c>
      <c r="P24" s="224">
        <v>0.2</v>
      </c>
      <c r="Q24" s="12">
        <v>0.2</v>
      </c>
      <c r="R24" s="11" t="s">
        <v>561</v>
      </c>
      <c r="S24" s="224">
        <v>0.2</v>
      </c>
      <c r="T24" s="798"/>
    </row>
    <row r="25" spans="1:20" x14ac:dyDescent="0.15">
      <c r="A25" s="16">
        <v>12</v>
      </c>
      <c r="B25" s="787" t="s">
        <v>42</v>
      </c>
      <c r="C25" s="788"/>
      <c r="D25" s="58" t="s">
        <v>243</v>
      </c>
      <c r="E25" s="27" t="s">
        <v>602</v>
      </c>
      <c r="F25" s="511"/>
      <c r="G25" s="234"/>
      <c r="H25" s="25" t="s">
        <v>602</v>
      </c>
      <c r="I25" s="25"/>
      <c r="J25" s="25"/>
      <c r="K25" s="25" t="s">
        <v>602</v>
      </c>
      <c r="L25" s="25"/>
      <c r="M25" s="25"/>
      <c r="N25" s="234" t="s">
        <v>602</v>
      </c>
      <c r="O25" s="25"/>
      <c r="P25" s="227"/>
      <c r="Q25" s="27" t="s">
        <v>602</v>
      </c>
      <c r="R25" s="25" t="s">
        <v>602</v>
      </c>
      <c r="S25" s="227" t="s">
        <v>602</v>
      </c>
      <c r="T25" s="798"/>
    </row>
    <row r="26" spans="1:20" x14ac:dyDescent="0.15">
      <c r="A26" s="16">
        <v>13</v>
      </c>
      <c r="B26" s="787" t="s">
        <v>43</v>
      </c>
      <c r="C26" s="788"/>
      <c r="D26" s="58" t="s">
        <v>244</v>
      </c>
      <c r="E26" s="27" t="s">
        <v>603</v>
      </c>
      <c r="F26" s="511"/>
      <c r="G26" s="234"/>
      <c r="H26" s="25" t="s">
        <v>603</v>
      </c>
      <c r="I26" s="25"/>
      <c r="J26" s="25"/>
      <c r="K26" s="25" t="s">
        <v>603</v>
      </c>
      <c r="L26" s="25"/>
      <c r="M26" s="25"/>
      <c r="N26" s="234" t="s">
        <v>603</v>
      </c>
      <c r="O26" s="25"/>
      <c r="P26" s="227"/>
      <c r="Q26" s="27" t="s">
        <v>603</v>
      </c>
      <c r="R26" s="25" t="s">
        <v>603</v>
      </c>
      <c r="S26" s="227" t="s">
        <v>603</v>
      </c>
      <c r="T26" s="800"/>
    </row>
    <row r="27" spans="1:20" x14ac:dyDescent="0.15">
      <c r="A27" s="16">
        <v>14</v>
      </c>
      <c r="B27" s="787" t="s">
        <v>44</v>
      </c>
      <c r="C27" s="788"/>
      <c r="D27" s="58" t="s">
        <v>245</v>
      </c>
      <c r="E27" s="28" t="s">
        <v>110</v>
      </c>
      <c r="F27" s="521"/>
      <c r="G27" s="218"/>
      <c r="H27" s="179" t="s">
        <v>110</v>
      </c>
      <c r="I27" s="179"/>
      <c r="J27" s="179"/>
      <c r="K27" s="179" t="s">
        <v>110</v>
      </c>
      <c r="L27" s="179"/>
      <c r="M27" s="179"/>
      <c r="N27" s="218" t="s">
        <v>110</v>
      </c>
      <c r="O27" s="179"/>
      <c r="P27" s="228"/>
      <c r="Q27" s="28" t="s">
        <v>110</v>
      </c>
      <c r="R27" s="179" t="s">
        <v>110</v>
      </c>
      <c r="S27" s="228" t="s">
        <v>110</v>
      </c>
      <c r="T27" s="796" t="s">
        <v>46</v>
      </c>
    </row>
    <row r="28" spans="1:20" x14ac:dyDescent="0.15">
      <c r="A28" s="16">
        <v>15</v>
      </c>
      <c r="B28" s="787" t="s">
        <v>265</v>
      </c>
      <c r="C28" s="788"/>
      <c r="D28" s="58" t="s">
        <v>196</v>
      </c>
      <c r="E28" s="23" t="s">
        <v>84</v>
      </c>
      <c r="F28" s="499"/>
      <c r="G28" s="217"/>
      <c r="H28" s="24" t="s">
        <v>84</v>
      </c>
      <c r="I28" s="24"/>
      <c r="J28" s="24"/>
      <c r="K28" s="24" t="s">
        <v>84</v>
      </c>
      <c r="L28" s="24"/>
      <c r="M28" s="24"/>
      <c r="N28" s="217" t="s">
        <v>84</v>
      </c>
      <c r="O28" s="24"/>
      <c r="P28" s="226"/>
      <c r="Q28" s="23" t="s">
        <v>84</v>
      </c>
      <c r="R28" s="24" t="s">
        <v>84</v>
      </c>
      <c r="S28" s="226" t="s">
        <v>84</v>
      </c>
      <c r="T28" s="798"/>
    </row>
    <row r="29" spans="1:20" ht="24" customHeight="1" x14ac:dyDescent="0.15">
      <c r="A29" s="16">
        <v>16</v>
      </c>
      <c r="B29" s="803" t="s">
        <v>405</v>
      </c>
      <c r="C29" s="804"/>
      <c r="D29" s="58" t="s">
        <v>184</v>
      </c>
      <c r="E29" s="28" t="s">
        <v>169</v>
      </c>
      <c r="F29" s="521"/>
      <c r="G29" s="218"/>
      <c r="H29" s="179" t="s">
        <v>169</v>
      </c>
      <c r="I29" s="179"/>
      <c r="J29" s="179"/>
      <c r="K29" s="24" t="s">
        <v>169</v>
      </c>
      <c r="L29" s="179"/>
      <c r="M29" s="179"/>
      <c r="N29" s="218" t="s">
        <v>169</v>
      </c>
      <c r="O29" s="179"/>
      <c r="P29" s="228"/>
      <c r="Q29" s="28" t="s">
        <v>169</v>
      </c>
      <c r="R29" s="179" t="s">
        <v>169</v>
      </c>
      <c r="S29" s="228" t="s">
        <v>169</v>
      </c>
      <c r="T29" s="798"/>
    </row>
    <row r="30" spans="1:20" x14ac:dyDescent="0.15">
      <c r="A30" s="16">
        <v>17</v>
      </c>
      <c r="B30" s="787" t="s">
        <v>266</v>
      </c>
      <c r="C30" s="788"/>
      <c r="D30" s="58" t="s">
        <v>181</v>
      </c>
      <c r="E30" s="28" t="s">
        <v>169</v>
      </c>
      <c r="F30" s="521"/>
      <c r="G30" s="218"/>
      <c r="H30" s="179" t="s">
        <v>169</v>
      </c>
      <c r="I30" s="179"/>
      <c r="J30" s="179"/>
      <c r="K30" s="24" t="s">
        <v>169</v>
      </c>
      <c r="L30" s="179"/>
      <c r="M30" s="179"/>
      <c r="N30" s="218" t="s">
        <v>169</v>
      </c>
      <c r="O30" s="179"/>
      <c r="P30" s="228"/>
      <c r="Q30" s="28" t="s">
        <v>169</v>
      </c>
      <c r="R30" s="179" t="s">
        <v>169</v>
      </c>
      <c r="S30" s="228" t="s">
        <v>169</v>
      </c>
      <c r="T30" s="798"/>
    </row>
    <row r="31" spans="1:20" x14ac:dyDescent="0.15">
      <c r="A31" s="16">
        <v>18</v>
      </c>
      <c r="B31" s="787" t="s">
        <v>267</v>
      </c>
      <c r="C31" s="788"/>
      <c r="D31" s="58" t="s">
        <v>177</v>
      </c>
      <c r="E31" s="28" t="s">
        <v>169</v>
      </c>
      <c r="F31" s="521"/>
      <c r="G31" s="218"/>
      <c r="H31" s="179" t="s">
        <v>169</v>
      </c>
      <c r="I31" s="179"/>
      <c r="J31" s="179"/>
      <c r="K31" s="24" t="s">
        <v>169</v>
      </c>
      <c r="L31" s="179"/>
      <c r="M31" s="179"/>
      <c r="N31" s="218" t="s">
        <v>169</v>
      </c>
      <c r="O31" s="179"/>
      <c r="P31" s="228"/>
      <c r="Q31" s="28" t="s">
        <v>169</v>
      </c>
      <c r="R31" s="179" t="s">
        <v>169</v>
      </c>
      <c r="S31" s="228" t="s">
        <v>169</v>
      </c>
      <c r="T31" s="798"/>
    </row>
    <row r="32" spans="1:20" x14ac:dyDescent="0.15">
      <c r="A32" s="16">
        <v>19</v>
      </c>
      <c r="B32" s="787" t="s">
        <v>268</v>
      </c>
      <c r="C32" s="788"/>
      <c r="D32" s="58" t="s">
        <v>177</v>
      </c>
      <c r="E32" s="28" t="s">
        <v>169</v>
      </c>
      <c r="F32" s="521"/>
      <c r="G32" s="218"/>
      <c r="H32" s="179" t="s">
        <v>169</v>
      </c>
      <c r="I32" s="179"/>
      <c r="J32" s="179"/>
      <c r="K32" s="24" t="s">
        <v>169</v>
      </c>
      <c r="L32" s="179"/>
      <c r="M32" s="179"/>
      <c r="N32" s="218" t="s">
        <v>169</v>
      </c>
      <c r="O32" s="179"/>
      <c r="P32" s="228"/>
      <c r="Q32" s="28" t="s">
        <v>169</v>
      </c>
      <c r="R32" s="179" t="s">
        <v>169</v>
      </c>
      <c r="S32" s="228" t="s">
        <v>169</v>
      </c>
      <c r="T32" s="798"/>
    </row>
    <row r="33" spans="1:20" x14ac:dyDescent="0.15">
      <c r="A33" s="16">
        <v>20</v>
      </c>
      <c r="B33" s="787" t="s">
        <v>269</v>
      </c>
      <c r="C33" s="788"/>
      <c r="D33" s="58" t="s">
        <v>177</v>
      </c>
      <c r="E33" s="28" t="s">
        <v>169</v>
      </c>
      <c r="F33" s="521"/>
      <c r="G33" s="218"/>
      <c r="H33" s="179" t="s">
        <v>169</v>
      </c>
      <c r="I33" s="179"/>
      <c r="J33" s="179"/>
      <c r="K33" s="24" t="s">
        <v>169</v>
      </c>
      <c r="L33" s="179"/>
      <c r="M33" s="179"/>
      <c r="N33" s="218" t="s">
        <v>169</v>
      </c>
      <c r="O33" s="179"/>
      <c r="P33" s="228"/>
      <c r="Q33" s="28" t="s">
        <v>169</v>
      </c>
      <c r="R33" s="179" t="s">
        <v>169</v>
      </c>
      <c r="S33" s="228" t="s">
        <v>169</v>
      </c>
      <c r="T33" s="800"/>
    </row>
    <row r="34" spans="1:20" x14ac:dyDescent="0.15">
      <c r="A34" s="16">
        <v>21</v>
      </c>
      <c r="B34" s="787" t="s">
        <v>53</v>
      </c>
      <c r="C34" s="788"/>
      <c r="D34" s="58" t="s">
        <v>179</v>
      </c>
      <c r="E34" s="57" t="s">
        <v>180</v>
      </c>
      <c r="F34" s="24" t="s">
        <v>651</v>
      </c>
      <c r="G34" s="217" t="s">
        <v>697</v>
      </c>
      <c r="H34" s="24" t="s">
        <v>180</v>
      </c>
      <c r="I34" s="25" t="s">
        <v>797</v>
      </c>
      <c r="J34" s="25" t="s">
        <v>821</v>
      </c>
      <c r="K34" s="25" t="s">
        <v>180</v>
      </c>
      <c r="L34" s="234" t="s">
        <v>884</v>
      </c>
      <c r="M34" s="234" t="s">
        <v>180</v>
      </c>
      <c r="N34" s="234" t="s">
        <v>180</v>
      </c>
      <c r="O34" s="234" t="s">
        <v>180</v>
      </c>
      <c r="P34" s="227" t="s">
        <v>180</v>
      </c>
      <c r="Q34" s="27" t="s">
        <v>180</v>
      </c>
      <c r="R34" s="25" t="s">
        <v>180</v>
      </c>
      <c r="S34" s="227" t="s">
        <v>180</v>
      </c>
      <c r="T34" s="796" t="s">
        <v>38</v>
      </c>
    </row>
    <row r="35" spans="1:20" x14ac:dyDescent="0.15">
      <c r="A35" s="16">
        <v>22</v>
      </c>
      <c r="B35" s="787" t="s">
        <v>56</v>
      </c>
      <c r="C35" s="788"/>
      <c r="D35" s="58" t="s">
        <v>181</v>
      </c>
      <c r="E35" s="57" t="s">
        <v>142</v>
      </c>
      <c r="F35" s="24" t="s">
        <v>645</v>
      </c>
      <c r="G35" s="217" t="s">
        <v>692</v>
      </c>
      <c r="H35" s="24" t="s">
        <v>142</v>
      </c>
      <c r="I35" s="24" t="s">
        <v>798</v>
      </c>
      <c r="J35" s="24" t="s">
        <v>812</v>
      </c>
      <c r="K35" s="24" t="s">
        <v>142</v>
      </c>
      <c r="L35" s="217" t="s">
        <v>876</v>
      </c>
      <c r="M35" s="217" t="s">
        <v>142</v>
      </c>
      <c r="N35" s="217" t="s">
        <v>142</v>
      </c>
      <c r="O35" s="217" t="s">
        <v>142</v>
      </c>
      <c r="P35" s="226" t="s">
        <v>142</v>
      </c>
      <c r="Q35" s="23" t="s">
        <v>142</v>
      </c>
      <c r="R35" s="24" t="s">
        <v>142</v>
      </c>
      <c r="S35" s="226" t="s">
        <v>142</v>
      </c>
      <c r="T35" s="798"/>
    </row>
    <row r="36" spans="1:20" x14ac:dyDescent="0.15">
      <c r="A36" s="16">
        <v>23</v>
      </c>
      <c r="B36" s="787" t="s">
        <v>270</v>
      </c>
      <c r="C36" s="788"/>
      <c r="D36" s="58" t="s">
        <v>183</v>
      </c>
      <c r="E36" s="23">
        <v>6.0000000000000001E-3</v>
      </c>
      <c r="F36" s="24">
        <v>8.9999999999999993E-3</v>
      </c>
      <c r="G36" s="217">
        <v>1.4E-2</v>
      </c>
      <c r="H36" s="24">
        <v>2.4E-2</v>
      </c>
      <c r="I36" s="24">
        <v>2.3E-2</v>
      </c>
      <c r="J36" s="24">
        <v>1.2999999999999999E-2</v>
      </c>
      <c r="K36" s="217">
        <v>2.3E-2</v>
      </c>
      <c r="L36" s="217">
        <v>1.4E-2</v>
      </c>
      <c r="M36" s="24">
        <v>8.9999999999999993E-3</v>
      </c>
      <c r="N36" s="24">
        <v>6.0000000000000001E-3</v>
      </c>
      <c r="O36" s="24">
        <v>4.0000000000000001E-3</v>
      </c>
      <c r="P36" s="24">
        <v>6.0000000000000001E-3</v>
      </c>
      <c r="Q36" s="23">
        <v>2.4E-2</v>
      </c>
      <c r="R36" s="24">
        <v>4.0000000000000001E-3</v>
      </c>
      <c r="S36" s="226">
        <v>1.2999999999999999E-2</v>
      </c>
      <c r="T36" s="798"/>
    </row>
    <row r="37" spans="1:20" x14ac:dyDescent="0.15">
      <c r="A37" s="16">
        <v>24</v>
      </c>
      <c r="B37" s="787" t="s">
        <v>60</v>
      </c>
      <c r="C37" s="788"/>
      <c r="D37" s="58" t="s">
        <v>189</v>
      </c>
      <c r="E37" s="23">
        <v>5.0000000000000001E-3</v>
      </c>
      <c r="F37" s="24">
        <v>7.0000000000000001E-3</v>
      </c>
      <c r="G37" s="217">
        <v>8.9999999999999993E-3</v>
      </c>
      <c r="H37" s="24">
        <v>1.2999999999999999E-2</v>
      </c>
      <c r="I37" s="24">
        <v>7.0000000000000001E-3</v>
      </c>
      <c r="J37" s="24">
        <v>6.0000000000000001E-3</v>
      </c>
      <c r="K37" s="217">
        <v>6.0000000000000001E-3</v>
      </c>
      <c r="L37" s="217">
        <v>7.0000000000000001E-3</v>
      </c>
      <c r="M37" s="217">
        <v>6.0000000000000001E-3</v>
      </c>
      <c r="N37" s="217">
        <v>5.0000000000000001E-3</v>
      </c>
      <c r="O37" s="217">
        <v>5.0000000000000001E-3</v>
      </c>
      <c r="P37" s="226">
        <v>4.0000000000000001E-3</v>
      </c>
      <c r="Q37" s="23">
        <v>1.2999999999999999E-2</v>
      </c>
      <c r="R37" s="24">
        <v>4.0000000000000001E-3</v>
      </c>
      <c r="S37" s="226">
        <v>7.0000000000000001E-3</v>
      </c>
      <c r="T37" s="798"/>
    </row>
    <row r="38" spans="1:20" x14ac:dyDescent="0.15">
      <c r="A38" s="16">
        <v>25</v>
      </c>
      <c r="B38" s="787" t="s">
        <v>271</v>
      </c>
      <c r="C38" s="788"/>
      <c r="D38" s="58" t="s">
        <v>186</v>
      </c>
      <c r="E38" s="28" t="s">
        <v>169</v>
      </c>
      <c r="F38" s="179" t="s">
        <v>647</v>
      </c>
      <c r="G38" s="218" t="s">
        <v>694</v>
      </c>
      <c r="H38" s="179" t="s">
        <v>169</v>
      </c>
      <c r="I38" s="179" t="s">
        <v>793</v>
      </c>
      <c r="J38" s="179" t="s">
        <v>818</v>
      </c>
      <c r="K38" s="24" t="s">
        <v>169</v>
      </c>
      <c r="L38" s="218" t="s">
        <v>881</v>
      </c>
      <c r="M38" s="218" t="s">
        <v>169</v>
      </c>
      <c r="N38" s="218" t="s">
        <v>169</v>
      </c>
      <c r="O38" s="218" t="s">
        <v>169</v>
      </c>
      <c r="P38" s="228" t="s">
        <v>169</v>
      </c>
      <c r="Q38" s="28" t="s">
        <v>169</v>
      </c>
      <c r="R38" s="179" t="s">
        <v>169</v>
      </c>
      <c r="S38" s="228" t="s">
        <v>169</v>
      </c>
      <c r="T38" s="798"/>
    </row>
    <row r="39" spans="1:20" x14ac:dyDescent="0.15">
      <c r="A39" s="16">
        <v>26</v>
      </c>
      <c r="B39" s="787" t="s">
        <v>62</v>
      </c>
      <c r="C39" s="788"/>
      <c r="D39" s="58" t="s">
        <v>177</v>
      </c>
      <c r="E39" s="23" t="s">
        <v>169</v>
      </c>
      <c r="F39" s="24" t="s">
        <v>647</v>
      </c>
      <c r="G39" s="217" t="s">
        <v>694</v>
      </c>
      <c r="H39" s="24" t="s">
        <v>169</v>
      </c>
      <c r="I39" s="24" t="s">
        <v>793</v>
      </c>
      <c r="J39" s="24" t="s">
        <v>818</v>
      </c>
      <c r="K39" s="24" t="s">
        <v>169</v>
      </c>
      <c r="L39" s="24" t="s">
        <v>881</v>
      </c>
      <c r="M39" s="24" t="s">
        <v>169</v>
      </c>
      <c r="N39" s="217" t="s">
        <v>169</v>
      </c>
      <c r="O39" s="217" t="s">
        <v>169</v>
      </c>
      <c r="P39" s="226" t="s">
        <v>169</v>
      </c>
      <c r="Q39" s="23" t="s">
        <v>169</v>
      </c>
      <c r="R39" s="24" t="s">
        <v>169</v>
      </c>
      <c r="S39" s="226" t="s">
        <v>169</v>
      </c>
      <c r="T39" s="798"/>
    </row>
    <row r="40" spans="1:20" x14ac:dyDescent="0.15">
      <c r="A40" s="16">
        <v>27</v>
      </c>
      <c r="B40" s="787" t="s">
        <v>63</v>
      </c>
      <c r="C40" s="788"/>
      <c r="D40" s="58" t="s">
        <v>186</v>
      </c>
      <c r="E40" s="23">
        <v>8.0000000000000002E-3</v>
      </c>
      <c r="F40" s="24">
        <v>1.0999999999999999E-2</v>
      </c>
      <c r="G40" s="217">
        <v>1.7000000000000001E-2</v>
      </c>
      <c r="H40" s="24">
        <v>2.7E-2</v>
      </c>
      <c r="I40" s="24">
        <v>2.7E-2</v>
      </c>
      <c r="J40" s="24">
        <v>1.7000000000000001E-2</v>
      </c>
      <c r="K40" s="217">
        <v>2.8000000000000001E-2</v>
      </c>
      <c r="L40" s="217">
        <v>1.7999999999999999E-2</v>
      </c>
      <c r="M40" s="217">
        <v>1.0999999999999999E-2</v>
      </c>
      <c r="N40" s="217">
        <v>8.0000000000000002E-3</v>
      </c>
      <c r="O40" s="217">
        <v>5.0000000000000001E-3</v>
      </c>
      <c r="P40" s="226">
        <v>8.0000000000000002E-3</v>
      </c>
      <c r="Q40" s="23">
        <v>2.8000000000000001E-2</v>
      </c>
      <c r="R40" s="24">
        <v>5.0000000000000001E-3</v>
      </c>
      <c r="S40" s="226">
        <v>1.4999999999999999E-2</v>
      </c>
      <c r="T40" s="798"/>
    </row>
    <row r="41" spans="1:20" x14ac:dyDescent="0.15">
      <c r="A41" s="16">
        <v>28</v>
      </c>
      <c r="B41" s="787" t="s">
        <v>64</v>
      </c>
      <c r="C41" s="788"/>
      <c r="D41" s="58" t="s">
        <v>189</v>
      </c>
      <c r="E41" s="23">
        <v>4.0000000000000001E-3</v>
      </c>
      <c r="F41" s="24">
        <v>6.0000000000000001E-3</v>
      </c>
      <c r="G41" s="217">
        <v>7.0000000000000001E-3</v>
      </c>
      <c r="H41" s="24">
        <v>1.2E-2</v>
      </c>
      <c r="I41" s="24">
        <v>0.01</v>
      </c>
      <c r="J41" s="24">
        <v>5.0000000000000001E-3</v>
      </c>
      <c r="K41" s="24">
        <v>0.01</v>
      </c>
      <c r="L41" s="24">
        <v>0.01</v>
      </c>
      <c r="M41" s="24">
        <v>5.0000000000000001E-3</v>
      </c>
      <c r="N41" s="24">
        <v>4.0000000000000001E-3</v>
      </c>
      <c r="O41" s="24">
        <v>4.0000000000000001E-3</v>
      </c>
      <c r="P41" s="226">
        <v>3.0000000000000001E-3</v>
      </c>
      <c r="Q41" s="23">
        <v>1.2E-2</v>
      </c>
      <c r="R41" s="24">
        <v>3.0000000000000001E-3</v>
      </c>
      <c r="S41" s="226">
        <v>7.0000000000000001E-3</v>
      </c>
      <c r="T41" s="798"/>
    </row>
    <row r="42" spans="1:20" x14ac:dyDescent="0.15">
      <c r="A42" s="16">
        <v>29</v>
      </c>
      <c r="B42" s="787" t="s">
        <v>272</v>
      </c>
      <c r="C42" s="788"/>
      <c r="D42" s="58" t="s">
        <v>189</v>
      </c>
      <c r="E42" s="23">
        <v>2E-3</v>
      </c>
      <c r="F42" s="24">
        <v>2E-3</v>
      </c>
      <c r="G42" s="217">
        <v>3.0000000000000001E-3</v>
      </c>
      <c r="H42" s="24">
        <v>3.0000000000000001E-3</v>
      </c>
      <c r="I42" s="24">
        <v>4.0000000000000001E-3</v>
      </c>
      <c r="J42" s="24">
        <v>5.0000000000000001E-3</v>
      </c>
      <c r="K42" s="217">
        <v>5.0000000000000001E-3</v>
      </c>
      <c r="L42" s="217">
        <v>4.0000000000000001E-3</v>
      </c>
      <c r="M42" s="217">
        <v>2E-3</v>
      </c>
      <c r="N42" s="217">
        <v>2E-3</v>
      </c>
      <c r="O42" s="217">
        <v>2E-3</v>
      </c>
      <c r="P42" s="226">
        <v>2E-3</v>
      </c>
      <c r="Q42" s="23">
        <v>5.0000000000000001E-3</v>
      </c>
      <c r="R42" s="24">
        <v>2E-3</v>
      </c>
      <c r="S42" s="226">
        <v>3.0000000000000001E-3</v>
      </c>
      <c r="T42" s="798"/>
    </row>
    <row r="43" spans="1:20" x14ac:dyDescent="0.15">
      <c r="A43" s="16">
        <v>30</v>
      </c>
      <c r="B43" s="787" t="s">
        <v>254</v>
      </c>
      <c r="C43" s="788"/>
      <c r="D43" s="58" t="s">
        <v>191</v>
      </c>
      <c r="E43" s="23" t="s">
        <v>169</v>
      </c>
      <c r="F43" s="24" t="s">
        <v>647</v>
      </c>
      <c r="G43" s="217" t="s">
        <v>694</v>
      </c>
      <c r="H43" s="24" t="s">
        <v>169</v>
      </c>
      <c r="I43" s="24" t="s">
        <v>793</v>
      </c>
      <c r="J43" s="179" t="s">
        <v>818</v>
      </c>
      <c r="K43" s="24" t="s">
        <v>169</v>
      </c>
      <c r="L43" s="179" t="s">
        <v>881</v>
      </c>
      <c r="M43" s="179" t="s">
        <v>169</v>
      </c>
      <c r="N43" s="179" t="s">
        <v>169</v>
      </c>
      <c r="O43" s="179" t="s">
        <v>169</v>
      </c>
      <c r="P43" s="228" t="s">
        <v>169</v>
      </c>
      <c r="Q43" s="28" t="s">
        <v>169</v>
      </c>
      <c r="R43" s="179" t="s">
        <v>169</v>
      </c>
      <c r="S43" s="228" t="s">
        <v>169</v>
      </c>
      <c r="T43" s="798"/>
    </row>
    <row r="44" spans="1:20" x14ac:dyDescent="0.15">
      <c r="A44" s="16">
        <v>31</v>
      </c>
      <c r="B44" s="787" t="s">
        <v>273</v>
      </c>
      <c r="C44" s="788"/>
      <c r="D44" s="58" t="s">
        <v>193</v>
      </c>
      <c r="E44" s="23" t="s">
        <v>194</v>
      </c>
      <c r="F44" s="24" t="s">
        <v>652</v>
      </c>
      <c r="G44" s="217" t="s">
        <v>698</v>
      </c>
      <c r="H44" s="24" t="s">
        <v>194</v>
      </c>
      <c r="I44" s="24" t="s">
        <v>799</v>
      </c>
      <c r="J44" s="24" t="s">
        <v>822</v>
      </c>
      <c r="K44" s="24" t="s">
        <v>194</v>
      </c>
      <c r="L44" s="24" t="s">
        <v>885</v>
      </c>
      <c r="M44" s="24" t="s">
        <v>194</v>
      </c>
      <c r="N44" s="24" t="s">
        <v>194</v>
      </c>
      <c r="O44" s="24" t="s">
        <v>194</v>
      </c>
      <c r="P44" s="226" t="s">
        <v>194</v>
      </c>
      <c r="Q44" s="23" t="s">
        <v>194</v>
      </c>
      <c r="R44" s="24" t="s">
        <v>194</v>
      </c>
      <c r="S44" s="226" t="s">
        <v>194</v>
      </c>
      <c r="T44" s="800"/>
    </row>
    <row r="45" spans="1:20" x14ac:dyDescent="0.15">
      <c r="A45" s="16">
        <v>32</v>
      </c>
      <c r="B45" s="787" t="s">
        <v>68</v>
      </c>
      <c r="C45" s="788"/>
      <c r="D45" s="58" t="s">
        <v>244</v>
      </c>
      <c r="E45" s="23" t="s">
        <v>84</v>
      </c>
      <c r="F45" s="499"/>
      <c r="G45" s="217"/>
      <c r="H45" s="24" t="s">
        <v>84</v>
      </c>
      <c r="I45" s="24"/>
      <c r="J45" s="24"/>
      <c r="K45" s="24" t="s">
        <v>84</v>
      </c>
      <c r="L45" s="24"/>
      <c r="M45" s="24"/>
      <c r="N45" s="24" t="s">
        <v>84</v>
      </c>
      <c r="O45" s="24"/>
      <c r="P45" s="226"/>
      <c r="Q45" s="23" t="s">
        <v>84</v>
      </c>
      <c r="R45" s="24" t="s">
        <v>84</v>
      </c>
      <c r="S45" s="226" t="s">
        <v>84</v>
      </c>
      <c r="T45" s="796" t="s">
        <v>27</v>
      </c>
    </row>
    <row r="46" spans="1:20" x14ac:dyDescent="0.15">
      <c r="A46" s="16">
        <v>33</v>
      </c>
      <c r="B46" s="787" t="s">
        <v>69</v>
      </c>
      <c r="C46" s="788"/>
      <c r="D46" s="58" t="s">
        <v>187</v>
      </c>
      <c r="E46" s="27" t="s">
        <v>603</v>
      </c>
      <c r="F46" s="511"/>
      <c r="G46" s="234"/>
      <c r="H46" s="25">
        <v>0.01</v>
      </c>
      <c r="I46" s="25"/>
      <c r="J46" s="25"/>
      <c r="K46" s="25">
        <v>0.02</v>
      </c>
      <c r="L46" s="25"/>
      <c r="M46" s="25"/>
      <c r="N46" s="25" t="s">
        <v>911</v>
      </c>
      <c r="O46" s="25"/>
      <c r="P46" s="227"/>
      <c r="Q46" s="27">
        <v>0.02</v>
      </c>
      <c r="R46" s="25" t="s">
        <v>603</v>
      </c>
      <c r="S46" s="227">
        <v>0.01</v>
      </c>
      <c r="T46" s="798"/>
    </row>
    <row r="47" spans="1:20" x14ac:dyDescent="0.15">
      <c r="A47" s="16">
        <v>34</v>
      </c>
      <c r="B47" s="787" t="s">
        <v>70</v>
      </c>
      <c r="C47" s="788"/>
      <c r="D47" s="58" t="s">
        <v>195</v>
      </c>
      <c r="E47" s="27" t="s">
        <v>603</v>
      </c>
      <c r="F47" s="511"/>
      <c r="G47" s="234"/>
      <c r="H47" s="25">
        <v>0.01</v>
      </c>
      <c r="I47" s="25"/>
      <c r="J47" s="25"/>
      <c r="K47" s="25" t="s">
        <v>852</v>
      </c>
      <c r="L47" s="25"/>
      <c r="M47" s="25"/>
      <c r="N47" s="25" t="s">
        <v>603</v>
      </c>
      <c r="O47" s="25"/>
      <c r="P47" s="227"/>
      <c r="Q47" s="27">
        <v>0.01</v>
      </c>
      <c r="R47" s="25" t="s">
        <v>603</v>
      </c>
      <c r="S47" s="227" t="s">
        <v>603</v>
      </c>
      <c r="T47" s="798"/>
    </row>
    <row r="48" spans="1:20" x14ac:dyDescent="0.15">
      <c r="A48" s="16">
        <v>35</v>
      </c>
      <c r="B48" s="787" t="s">
        <v>72</v>
      </c>
      <c r="C48" s="788"/>
      <c r="D48" s="58" t="s">
        <v>244</v>
      </c>
      <c r="E48" s="23" t="s">
        <v>84</v>
      </c>
      <c r="F48" s="499"/>
      <c r="G48" s="217"/>
      <c r="H48" s="24" t="s">
        <v>84</v>
      </c>
      <c r="I48" s="24"/>
      <c r="J48" s="24"/>
      <c r="K48" s="24" t="s">
        <v>84</v>
      </c>
      <c r="L48" s="24"/>
      <c r="M48" s="24"/>
      <c r="N48" s="24" t="s">
        <v>84</v>
      </c>
      <c r="O48" s="24"/>
      <c r="P48" s="226"/>
      <c r="Q48" s="23" t="s">
        <v>84</v>
      </c>
      <c r="R48" s="24" t="s">
        <v>84</v>
      </c>
      <c r="S48" s="226" t="s">
        <v>84</v>
      </c>
      <c r="T48" s="798"/>
    </row>
    <row r="49" spans="1:20" x14ac:dyDescent="0.15">
      <c r="A49" s="16">
        <v>36</v>
      </c>
      <c r="B49" s="787" t="s">
        <v>74</v>
      </c>
      <c r="C49" s="788"/>
      <c r="D49" s="58" t="s">
        <v>197</v>
      </c>
      <c r="E49" s="12">
        <v>7.4</v>
      </c>
      <c r="F49" s="510"/>
      <c r="G49" s="214"/>
      <c r="H49" s="11">
        <v>5.6</v>
      </c>
      <c r="I49" s="11"/>
      <c r="J49" s="11"/>
      <c r="K49" s="11">
        <v>6.8</v>
      </c>
      <c r="L49" s="11"/>
      <c r="M49" s="11"/>
      <c r="N49" s="11">
        <v>5.7</v>
      </c>
      <c r="O49" s="11"/>
      <c r="P49" s="224"/>
      <c r="Q49" s="12">
        <v>7.4</v>
      </c>
      <c r="R49" s="11">
        <v>5.6</v>
      </c>
      <c r="S49" s="224">
        <v>6.4</v>
      </c>
      <c r="T49" s="798"/>
    </row>
    <row r="50" spans="1:20" x14ac:dyDescent="0.15">
      <c r="A50" s="16">
        <v>37</v>
      </c>
      <c r="B50" s="787" t="s">
        <v>75</v>
      </c>
      <c r="C50" s="788"/>
      <c r="D50" s="58" t="s">
        <v>196</v>
      </c>
      <c r="E50" s="23" t="s">
        <v>169</v>
      </c>
      <c r="F50" s="499"/>
      <c r="G50" s="217"/>
      <c r="H50" s="24" t="s">
        <v>169</v>
      </c>
      <c r="I50" s="24"/>
      <c r="J50" s="24"/>
      <c r="K50" s="24" t="s">
        <v>169</v>
      </c>
      <c r="L50" s="217"/>
      <c r="M50" s="217"/>
      <c r="N50" s="217" t="s">
        <v>169</v>
      </c>
      <c r="O50" s="217"/>
      <c r="P50" s="226"/>
      <c r="Q50" s="23" t="s">
        <v>169</v>
      </c>
      <c r="R50" s="24" t="s">
        <v>169</v>
      </c>
      <c r="S50" s="226" t="s">
        <v>169</v>
      </c>
      <c r="T50" s="800"/>
    </row>
    <row r="51" spans="1:20" x14ac:dyDescent="0.15">
      <c r="A51" s="16">
        <v>38</v>
      </c>
      <c r="B51" s="787" t="s">
        <v>76</v>
      </c>
      <c r="C51" s="788"/>
      <c r="D51" s="58" t="s">
        <v>197</v>
      </c>
      <c r="E51" s="12">
        <v>9.1999999999999993</v>
      </c>
      <c r="F51" s="11">
        <v>7.5</v>
      </c>
      <c r="G51" s="214">
        <v>6.8</v>
      </c>
      <c r="H51" s="11">
        <v>8</v>
      </c>
      <c r="I51" s="11">
        <v>7.5</v>
      </c>
      <c r="J51" s="11">
        <v>9</v>
      </c>
      <c r="K51" s="214">
        <v>7.8</v>
      </c>
      <c r="L51" s="214">
        <v>7.3</v>
      </c>
      <c r="M51" s="214">
        <v>7.4</v>
      </c>
      <c r="N51" s="214">
        <v>7.2</v>
      </c>
      <c r="O51" s="214">
        <v>7.8</v>
      </c>
      <c r="P51" s="224">
        <v>8.6</v>
      </c>
      <c r="Q51" s="12">
        <v>9.1999999999999993</v>
      </c>
      <c r="R51" s="11">
        <v>6.8</v>
      </c>
      <c r="S51" s="224">
        <v>7.8</v>
      </c>
      <c r="T51" s="796" t="s">
        <v>41</v>
      </c>
    </row>
    <row r="52" spans="1:20" x14ac:dyDescent="0.15">
      <c r="A52" s="16">
        <v>39</v>
      </c>
      <c r="B52" s="787" t="s">
        <v>416</v>
      </c>
      <c r="C52" s="788"/>
      <c r="D52" s="58" t="s">
        <v>256</v>
      </c>
      <c r="E52" s="21">
        <v>18</v>
      </c>
      <c r="F52" s="509"/>
      <c r="G52" s="216"/>
      <c r="H52" s="20">
        <v>22</v>
      </c>
      <c r="I52" s="20"/>
      <c r="J52" s="20"/>
      <c r="K52" s="216">
        <v>32</v>
      </c>
      <c r="L52" s="20"/>
      <c r="M52" s="216"/>
      <c r="N52" s="216">
        <v>26</v>
      </c>
      <c r="O52" s="216"/>
      <c r="P52" s="225"/>
      <c r="Q52" s="21">
        <v>32</v>
      </c>
      <c r="R52" s="20">
        <v>18</v>
      </c>
      <c r="S52" s="225">
        <v>25</v>
      </c>
      <c r="T52" s="798"/>
    </row>
    <row r="53" spans="1:20" x14ac:dyDescent="0.15">
      <c r="A53" s="16">
        <v>40</v>
      </c>
      <c r="B53" s="787" t="s">
        <v>78</v>
      </c>
      <c r="C53" s="788"/>
      <c r="D53" s="58" t="s">
        <v>257</v>
      </c>
      <c r="E53" s="21">
        <v>44</v>
      </c>
      <c r="F53" s="509"/>
      <c r="G53" s="216"/>
      <c r="H53" s="20">
        <v>54</v>
      </c>
      <c r="I53" s="20"/>
      <c r="J53" s="20"/>
      <c r="K53" s="216">
        <v>61</v>
      </c>
      <c r="L53" s="20"/>
      <c r="M53" s="216"/>
      <c r="N53" s="216">
        <v>73</v>
      </c>
      <c r="O53" s="216"/>
      <c r="P53" s="225"/>
      <c r="Q53" s="21">
        <v>73</v>
      </c>
      <c r="R53" s="20">
        <v>44</v>
      </c>
      <c r="S53" s="225">
        <v>58</v>
      </c>
      <c r="T53" s="800"/>
    </row>
    <row r="54" spans="1:20" x14ac:dyDescent="0.15">
      <c r="A54" s="16">
        <v>41</v>
      </c>
      <c r="B54" s="787" t="s">
        <v>79</v>
      </c>
      <c r="C54" s="788"/>
      <c r="D54" s="58" t="s">
        <v>187</v>
      </c>
      <c r="E54" s="27" t="s">
        <v>605</v>
      </c>
      <c r="F54" s="511"/>
      <c r="G54" s="234"/>
      <c r="H54" s="25" t="s">
        <v>605</v>
      </c>
      <c r="I54" s="25"/>
      <c r="J54" s="25"/>
      <c r="K54" s="25" t="s">
        <v>605</v>
      </c>
      <c r="L54" s="25"/>
      <c r="M54" s="234"/>
      <c r="N54" s="234" t="s">
        <v>605</v>
      </c>
      <c r="O54" s="234"/>
      <c r="P54" s="227"/>
      <c r="Q54" s="27" t="s">
        <v>605</v>
      </c>
      <c r="R54" s="25" t="s">
        <v>605</v>
      </c>
      <c r="S54" s="227" t="s">
        <v>605</v>
      </c>
      <c r="T54" s="796" t="s">
        <v>46</v>
      </c>
    </row>
    <row r="55" spans="1:20" x14ac:dyDescent="0.15">
      <c r="A55" s="16">
        <v>42</v>
      </c>
      <c r="B55" s="787" t="s">
        <v>274</v>
      </c>
      <c r="C55" s="788"/>
      <c r="D55" s="58" t="s">
        <v>259</v>
      </c>
      <c r="E55" s="82" t="s">
        <v>170</v>
      </c>
      <c r="F55" s="171" t="s">
        <v>648</v>
      </c>
      <c r="G55" s="244" t="s">
        <v>695</v>
      </c>
      <c r="H55" s="171">
        <v>9.9999999999999995E-7</v>
      </c>
      <c r="I55" s="171" t="s">
        <v>794</v>
      </c>
      <c r="J55" s="171" t="s">
        <v>819</v>
      </c>
      <c r="K55" s="171" t="s">
        <v>851</v>
      </c>
      <c r="L55" s="171">
        <v>9.9999999999999995E-7</v>
      </c>
      <c r="M55" s="171" t="s">
        <v>900</v>
      </c>
      <c r="N55" s="244" t="s">
        <v>170</v>
      </c>
      <c r="O55" s="171" t="s">
        <v>170</v>
      </c>
      <c r="P55" s="261" t="s">
        <v>170</v>
      </c>
      <c r="Q55" s="82">
        <v>9.9999999999999995E-7</v>
      </c>
      <c r="R55" s="171" t="s">
        <v>170</v>
      </c>
      <c r="S55" s="261" t="s">
        <v>170</v>
      </c>
      <c r="T55" s="798"/>
    </row>
    <row r="56" spans="1:20" x14ac:dyDescent="0.15">
      <c r="A56" s="16">
        <v>43</v>
      </c>
      <c r="B56" s="787" t="s">
        <v>275</v>
      </c>
      <c r="C56" s="788"/>
      <c r="D56" s="58" t="s">
        <v>259</v>
      </c>
      <c r="E56" s="82" t="s">
        <v>170</v>
      </c>
      <c r="F56" s="171" t="s">
        <v>648</v>
      </c>
      <c r="G56" s="244" t="s">
        <v>695</v>
      </c>
      <c r="H56" s="171" t="s">
        <v>170</v>
      </c>
      <c r="I56" s="171" t="s">
        <v>794</v>
      </c>
      <c r="J56" s="171" t="s">
        <v>819</v>
      </c>
      <c r="K56" s="171" t="s">
        <v>170</v>
      </c>
      <c r="L56" s="171" t="s">
        <v>882</v>
      </c>
      <c r="M56" s="171" t="s">
        <v>170</v>
      </c>
      <c r="N56" s="244" t="s">
        <v>170</v>
      </c>
      <c r="O56" s="171" t="s">
        <v>170</v>
      </c>
      <c r="P56" s="261" t="s">
        <v>170</v>
      </c>
      <c r="Q56" s="82" t="s">
        <v>170</v>
      </c>
      <c r="R56" s="171" t="s">
        <v>170</v>
      </c>
      <c r="S56" s="261" t="s">
        <v>170</v>
      </c>
      <c r="T56" s="798"/>
    </row>
    <row r="57" spans="1:20" x14ac:dyDescent="0.15">
      <c r="A57" s="16">
        <v>44</v>
      </c>
      <c r="B57" s="787" t="s">
        <v>82</v>
      </c>
      <c r="C57" s="788"/>
      <c r="D57" s="58" t="s">
        <v>181</v>
      </c>
      <c r="E57" s="23" t="s">
        <v>84</v>
      </c>
      <c r="F57" s="499"/>
      <c r="G57" s="217"/>
      <c r="H57" s="24" t="s">
        <v>84</v>
      </c>
      <c r="I57" s="24"/>
      <c r="J57" s="24"/>
      <c r="K57" s="24" t="s">
        <v>84</v>
      </c>
      <c r="L57" s="24"/>
      <c r="M57" s="24"/>
      <c r="N57" s="217" t="s">
        <v>84</v>
      </c>
      <c r="O57" s="24"/>
      <c r="P57" s="226"/>
      <c r="Q57" s="23" t="s">
        <v>84</v>
      </c>
      <c r="R57" s="24" t="s">
        <v>84</v>
      </c>
      <c r="S57" s="226" t="s">
        <v>84</v>
      </c>
      <c r="T57" s="798"/>
    </row>
    <row r="58" spans="1:20" x14ac:dyDescent="0.15">
      <c r="A58" s="16">
        <v>45</v>
      </c>
      <c r="B58" s="787" t="s">
        <v>85</v>
      </c>
      <c r="C58" s="788"/>
      <c r="D58" s="58" t="s">
        <v>261</v>
      </c>
      <c r="E58" s="28" t="s">
        <v>171</v>
      </c>
      <c r="F58" s="521"/>
      <c r="G58" s="218"/>
      <c r="H58" s="179" t="s">
        <v>171</v>
      </c>
      <c r="I58" s="179"/>
      <c r="J58" s="179"/>
      <c r="K58" s="179" t="s">
        <v>171</v>
      </c>
      <c r="L58" s="179"/>
      <c r="M58" s="179"/>
      <c r="N58" s="218" t="s">
        <v>171</v>
      </c>
      <c r="O58" s="179"/>
      <c r="P58" s="228"/>
      <c r="Q58" s="28" t="s">
        <v>171</v>
      </c>
      <c r="R58" s="179" t="s">
        <v>171</v>
      </c>
      <c r="S58" s="228" t="s">
        <v>171</v>
      </c>
      <c r="T58" s="800"/>
    </row>
    <row r="59" spans="1:20" x14ac:dyDescent="0.15">
      <c r="A59" s="16">
        <v>46</v>
      </c>
      <c r="B59" s="787" t="s">
        <v>86</v>
      </c>
      <c r="C59" s="788"/>
      <c r="D59" s="58" t="s">
        <v>198</v>
      </c>
      <c r="E59" s="12" t="s">
        <v>606</v>
      </c>
      <c r="F59" s="11">
        <v>0.4</v>
      </c>
      <c r="G59" s="214">
        <v>0.5</v>
      </c>
      <c r="H59" s="11">
        <v>0.6</v>
      </c>
      <c r="I59" s="11">
        <v>0.7</v>
      </c>
      <c r="J59" s="11">
        <v>0.5</v>
      </c>
      <c r="K59" s="214">
        <v>0.6</v>
      </c>
      <c r="L59" s="214">
        <v>0.6</v>
      </c>
      <c r="M59" s="214">
        <v>0.6</v>
      </c>
      <c r="N59" s="214">
        <v>0.5</v>
      </c>
      <c r="O59" s="214">
        <v>0.4</v>
      </c>
      <c r="P59" s="224">
        <v>0.6</v>
      </c>
      <c r="Q59" s="12">
        <v>0.7</v>
      </c>
      <c r="R59" s="11" t="s">
        <v>606</v>
      </c>
      <c r="S59" s="224">
        <v>0.5</v>
      </c>
      <c r="T59" s="796" t="s">
        <v>77</v>
      </c>
    </row>
    <row r="60" spans="1:20" x14ac:dyDescent="0.15">
      <c r="A60" s="16">
        <v>47</v>
      </c>
      <c r="B60" s="787" t="s">
        <v>87</v>
      </c>
      <c r="C60" s="788"/>
      <c r="D60" s="58" t="s">
        <v>199</v>
      </c>
      <c r="E60" s="11">
        <v>7.1</v>
      </c>
      <c r="F60" s="11">
        <v>7.1</v>
      </c>
      <c r="G60" s="214">
        <v>7.1</v>
      </c>
      <c r="H60" s="11">
        <v>7</v>
      </c>
      <c r="I60" s="11">
        <v>7</v>
      </c>
      <c r="J60" s="11">
        <v>7</v>
      </c>
      <c r="K60" s="214">
        <v>7.2</v>
      </c>
      <c r="L60" s="214">
        <v>7</v>
      </c>
      <c r="M60" s="214">
        <v>6.9</v>
      </c>
      <c r="N60" s="214">
        <v>6.9</v>
      </c>
      <c r="O60" s="214">
        <v>7</v>
      </c>
      <c r="P60" s="224">
        <v>7</v>
      </c>
      <c r="Q60" s="12">
        <v>7.2</v>
      </c>
      <c r="R60" s="11">
        <v>6.9</v>
      </c>
      <c r="S60" s="224">
        <v>7</v>
      </c>
      <c r="T60" s="798"/>
    </row>
    <row r="61" spans="1:20" x14ac:dyDescent="0.15">
      <c r="A61" s="16">
        <v>48</v>
      </c>
      <c r="B61" s="787" t="s">
        <v>88</v>
      </c>
      <c r="C61" s="788"/>
      <c r="D61" s="58" t="s">
        <v>200</v>
      </c>
      <c r="E61" s="21" t="s">
        <v>607</v>
      </c>
      <c r="F61" s="20" t="s">
        <v>570</v>
      </c>
      <c r="G61" s="216" t="s">
        <v>570</v>
      </c>
      <c r="H61" s="20" t="s">
        <v>570</v>
      </c>
      <c r="I61" s="20" t="s">
        <v>570</v>
      </c>
      <c r="J61" s="20" t="s">
        <v>570</v>
      </c>
      <c r="K61" s="20" t="s">
        <v>570</v>
      </c>
      <c r="L61" s="20" t="s">
        <v>570</v>
      </c>
      <c r="M61" s="20" t="s">
        <v>570</v>
      </c>
      <c r="N61" s="216" t="s">
        <v>570</v>
      </c>
      <c r="O61" s="216" t="s">
        <v>570</v>
      </c>
      <c r="P61" s="225" t="s">
        <v>570</v>
      </c>
      <c r="Q61" s="256" t="s">
        <v>24</v>
      </c>
      <c r="R61" s="232" t="s">
        <v>24</v>
      </c>
      <c r="S61" s="257" t="s">
        <v>24</v>
      </c>
      <c r="T61" s="798"/>
    </row>
    <row r="62" spans="1:20" x14ac:dyDescent="0.15">
      <c r="A62" s="16">
        <v>49</v>
      </c>
      <c r="B62" s="787" t="s">
        <v>89</v>
      </c>
      <c r="C62" s="788"/>
      <c r="D62" s="58" t="s">
        <v>200</v>
      </c>
      <c r="E62" s="21" t="s">
        <v>607</v>
      </c>
      <c r="F62" s="20" t="s">
        <v>570</v>
      </c>
      <c r="G62" s="216" t="s">
        <v>570</v>
      </c>
      <c r="H62" s="20" t="s">
        <v>570</v>
      </c>
      <c r="I62" s="20" t="s">
        <v>570</v>
      </c>
      <c r="J62" s="20" t="s">
        <v>570</v>
      </c>
      <c r="K62" s="20" t="s">
        <v>570</v>
      </c>
      <c r="L62" s="20" t="s">
        <v>570</v>
      </c>
      <c r="M62" s="20" t="s">
        <v>570</v>
      </c>
      <c r="N62" s="216" t="s">
        <v>570</v>
      </c>
      <c r="O62" s="216" t="s">
        <v>570</v>
      </c>
      <c r="P62" s="225" t="s">
        <v>570</v>
      </c>
      <c r="Q62" s="256" t="s">
        <v>24</v>
      </c>
      <c r="R62" s="232" t="s">
        <v>24</v>
      </c>
      <c r="S62" s="257" t="s">
        <v>24</v>
      </c>
      <c r="T62" s="798"/>
    </row>
    <row r="63" spans="1:20" x14ac:dyDescent="0.15">
      <c r="A63" s="16">
        <v>50</v>
      </c>
      <c r="B63" s="787" t="s">
        <v>90</v>
      </c>
      <c r="C63" s="788"/>
      <c r="D63" s="58" t="s">
        <v>201</v>
      </c>
      <c r="E63" s="12" t="s">
        <v>564</v>
      </c>
      <c r="F63" s="11" t="s">
        <v>564</v>
      </c>
      <c r="G63" s="214" t="s">
        <v>564</v>
      </c>
      <c r="H63" s="11" t="s">
        <v>564</v>
      </c>
      <c r="I63" s="11" t="s">
        <v>564</v>
      </c>
      <c r="J63" s="11" t="s">
        <v>564</v>
      </c>
      <c r="K63" s="11" t="s">
        <v>564</v>
      </c>
      <c r="L63" s="11" t="s">
        <v>564</v>
      </c>
      <c r="M63" s="11" t="s">
        <v>564</v>
      </c>
      <c r="N63" s="214" t="s">
        <v>564</v>
      </c>
      <c r="O63" s="214" t="s">
        <v>564</v>
      </c>
      <c r="P63" s="224" t="s">
        <v>564</v>
      </c>
      <c r="Q63" s="12" t="s">
        <v>564</v>
      </c>
      <c r="R63" s="11" t="s">
        <v>564</v>
      </c>
      <c r="S63" s="224" t="s">
        <v>564</v>
      </c>
      <c r="T63" s="798"/>
    </row>
    <row r="64" spans="1:20" ht="14.25" thickBot="1" x14ac:dyDescent="0.2">
      <c r="A64" s="16">
        <v>51</v>
      </c>
      <c r="B64" s="801" t="s">
        <v>92</v>
      </c>
      <c r="C64" s="802"/>
      <c r="D64" s="62" t="s">
        <v>202</v>
      </c>
      <c r="E64" s="31" t="s">
        <v>561</v>
      </c>
      <c r="F64" s="168" t="s">
        <v>561</v>
      </c>
      <c r="G64" s="239" t="s">
        <v>561</v>
      </c>
      <c r="H64" s="168" t="s">
        <v>561</v>
      </c>
      <c r="I64" s="168" t="s">
        <v>561</v>
      </c>
      <c r="J64" s="168" t="s">
        <v>561</v>
      </c>
      <c r="K64" s="168" t="s">
        <v>561</v>
      </c>
      <c r="L64" s="168" t="s">
        <v>561</v>
      </c>
      <c r="M64" s="168" t="s">
        <v>561</v>
      </c>
      <c r="N64" s="239" t="s">
        <v>561</v>
      </c>
      <c r="O64" s="239" t="s">
        <v>561</v>
      </c>
      <c r="P64" s="229" t="s">
        <v>561</v>
      </c>
      <c r="Q64" s="31" t="s">
        <v>561</v>
      </c>
      <c r="R64" s="168" t="s">
        <v>561</v>
      </c>
      <c r="S64" s="229" t="s">
        <v>561</v>
      </c>
      <c r="T64" s="799"/>
    </row>
    <row r="65" spans="1:20" ht="14.25" thickBot="1" x14ac:dyDescent="0.2">
      <c r="A65" s="841" t="s">
        <v>262</v>
      </c>
      <c r="B65" s="842"/>
      <c r="C65" s="842"/>
      <c r="D65" s="843"/>
      <c r="E65" s="69" t="s">
        <v>609</v>
      </c>
      <c r="F65" s="180" t="s">
        <v>560</v>
      </c>
      <c r="G65" s="180" t="s">
        <v>560</v>
      </c>
      <c r="H65" s="180" t="s">
        <v>560</v>
      </c>
      <c r="I65" s="180" t="s">
        <v>560</v>
      </c>
      <c r="J65" s="180" t="s">
        <v>560</v>
      </c>
      <c r="K65" s="180" t="s">
        <v>560</v>
      </c>
      <c r="L65" s="180" t="s">
        <v>560</v>
      </c>
      <c r="M65" s="180" t="s">
        <v>560</v>
      </c>
      <c r="N65" s="180" t="s">
        <v>560</v>
      </c>
      <c r="O65" s="180" t="s">
        <v>560</v>
      </c>
      <c r="P65" s="334" t="s">
        <v>560</v>
      </c>
      <c r="Q65" s="332"/>
      <c r="R65" s="280"/>
      <c r="S65" s="280"/>
    </row>
    <row r="66" spans="1:20" ht="14.25" thickBot="1" x14ac:dyDescent="0.2">
      <c r="A66" s="841" t="s">
        <v>106</v>
      </c>
      <c r="B66" s="842"/>
      <c r="C66" s="842"/>
      <c r="D66" s="843"/>
      <c r="E66" s="70">
        <v>2</v>
      </c>
      <c r="F66" s="180">
        <v>2</v>
      </c>
      <c r="G66" s="180">
        <v>2</v>
      </c>
      <c r="H66" s="180">
        <v>2</v>
      </c>
      <c r="I66" s="180">
        <v>2</v>
      </c>
      <c r="J66" s="180">
        <v>2</v>
      </c>
      <c r="K66" s="180">
        <v>2</v>
      </c>
      <c r="L66" s="180">
        <v>2</v>
      </c>
      <c r="M66" s="180">
        <v>2</v>
      </c>
      <c r="N66" s="180">
        <v>2</v>
      </c>
      <c r="O66" s="180">
        <v>2</v>
      </c>
      <c r="P66" s="334">
        <v>2</v>
      </c>
      <c r="Q66" s="335"/>
      <c r="R66" s="44"/>
      <c r="S66" s="44"/>
    </row>
    <row r="67" spans="1:20" x14ac:dyDescent="0.15">
      <c r="A67" s="46"/>
      <c r="B67" s="45" t="s">
        <v>107</v>
      </c>
      <c r="C67" s="64"/>
      <c r="D67" s="64"/>
      <c r="E67" s="64"/>
      <c r="F67" s="64"/>
      <c r="G67" s="64"/>
      <c r="H67" s="64"/>
      <c r="I67" s="46"/>
      <c r="J67" s="46"/>
      <c r="K67" s="46"/>
      <c r="M67" s="46"/>
      <c r="N67" s="46"/>
      <c r="O67" s="46"/>
      <c r="P67" s="46"/>
      <c r="Q67" s="2"/>
      <c r="R67" s="46"/>
      <c r="S67" s="2"/>
      <c r="T67" s="46"/>
    </row>
    <row r="68" spans="1:20" x14ac:dyDescent="0.15">
      <c r="B68" s="64"/>
      <c r="C68" s="64"/>
      <c r="D68" s="64"/>
      <c r="E68" s="64"/>
      <c r="F68" s="64"/>
      <c r="G68" s="64"/>
      <c r="H68" s="64"/>
      <c r="K68" s="46"/>
    </row>
  </sheetData>
  <mergeCells count="79">
    <mergeCell ref="T59:T64"/>
    <mergeCell ref="T16:T21"/>
    <mergeCell ref="T27:T33"/>
    <mergeCell ref="T34:T44"/>
    <mergeCell ref="T22:T26"/>
    <mergeCell ref="T45:T50"/>
    <mergeCell ref="T51:T53"/>
    <mergeCell ref="R6:R9"/>
    <mergeCell ref="S6:S9"/>
    <mergeCell ref="T6:T12"/>
    <mergeCell ref="Q13:S13"/>
    <mergeCell ref="T54:T58"/>
    <mergeCell ref="T14:T15"/>
    <mergeCell ref="F3:J3"/>
    <mergeCell ref="A4:B4"/>
    <mergeCell ref="F4:J4"/>
    <mergeCell ref="A6:B12"/>
    <mergeCell ref="C6:D6"/>
    <mergeCell ref="C7:D7"/>
    <mergeCell ref="C8:D8"/>
    <mergeCell ref="C9:D9"/>
    <mergeCell ref="C10:D10"/>
    <mergeCell ref="C11:D11"/>
    <mergeCell ref="C12:D12"/>
    <mergeCell ref="A13:C13"/>
    <mergeCell ref="B14:C14"/>
    <mergeCell ref="B15:C15"/>
    <mergeCell ref="Q6:Q9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26:C26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65:D65"/>
    <mergeCell ref="A66:D66"/>
    <mergeCell ref="B59:C59"/>
    <mergeCell ref="B60:C60"/>
    <mergeCell ref="B61:C61"/>
    <mergeCell ref="B62:C62"/>
    <mergeCell ref="B63:C63"/>
    <mergeCell ref="B64:C64"/>
  </mergeCells>
  <phoneticPr fontId="2"/>
  <pageMargins left="0.78740157480314965" right="0.78740157480314965" top="0.39370078740157483" bottom="0.19685039370078741" header="0" footer="0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pageSetUpPr fitToPage="1"/>
  </sheetPr>
  <dimension ref="A1:U49"/>
  <sheetViews>
    <sheetView zoomScale="90" zoomScaleNormal="90" zoomScaleSheetLayoutView="90" workbookViewId="0">
      <pane xSplit="4" ySplit="11" topLeftCell="E12" activePane="bottomRight" state="frozen"/>
      <selection activeCell="N48" sqref="N48"/>
      <selection pane="topRight" activeCell="N48" sqref="N48"/>
      <selection pane="bottomLeft" activeCell="N48" sqref="N48"/>
      <selection pane="bottomRight" activeCell="V1" sqref="V1:AA1048576"/>
    </sheetView>
  </sheetViews>
  <sheetFormatPr defaultColWidth="8.875" defaultRowHeight="10.15" customHeight="1" x14ac:dyDescent="0.15"/>
  <cols>
    <col min="1" max="1" width="2.375" style="89" customWidth="1"/>
    <col min="2" max="2" width="7" style="89" customWidth="1"/>
    <col min="3" max="3" width="19.25" style="89" customWidth="1"/>
    <col min="4" max="4" width="15.75" style="89" customWidth="1"/>
    <col min="5" max="19" width="9.375" style="89" customWidth="1"/>
    <col min="20" max="20" width="11.625" style="89" customWidth="1"/>
    <col min="21" max="16384" width="8.875" style="89"/>
  </cols>
  <sheetData>
    <row r="1" spans="1:20" ht="20.100000000000001" customHeight="1" x14ac:dyDescent="0.15">
      <c r="A1" s="134" t="str">
        <f>'1 羽黒川'!$B$1</f>
        <v>　　　　　　　　　　　　定　期　水　質　検　査　結　果（令和５年度）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88"/>
    </row>
    <row r="2" spans="1:20" ht="15" customHeight="1" thickBo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ht="19.149999999999999" customHeight="1" thickBot="1" x14ac:dyDescent="0.2">
      <c r="A3" s="90" t="s">
        <v>303</v>
      </c>
      <c r="C3" s="91"/>
      <c r="E3" s="92" t="s">
        <v>1</v>
      </c>
      <c r="F3" s="871" t="s">
        <v>2</v>
      </c>
      <c r="G3" s="872"/>
      <c r="H3" s="872"/>
      <c r="I3" s="872"/>
      <c r="J3" s="872"/>
      <c r="K3" s="873"/>
      <c r="L3" s="94"/>
      <c r="M3" s="94"/>
      <c r="N3" s="94"/>
      <c r="O3" s="94"/>
      <c r="P3" s="94"/>
      <c r="Q3" s="94"/>
      <c r="R3" s="94"/>
      <c r="S3" s="94"/>
    </row>
    <row r="4" spans="1:20" ht="19.149999999999999" customHeight="1" thickBot="1" x14ac:dyDescent="0.2">
      <c r="A4" s="874" t="s">
        <v>3</v>
      </c>
      <c r="B4" s="875"/>
      <c r="C4" s="95" t="s">
        <v>399</v>
      </c>
      <c r="E4" s="96">
        <v>25</v>
      </c>
      <c r="F4" s="876" t="s">
        <v>398</v>
      </c>
      <c r="G4" s="877"/>
      <c r="H4" s="877"/>
      <c r="I4" s="877"/>
      <c r="J4" s="877"/>
      <c r="K4" s="878"/>
      <c r="L4" s="134"/>
      <c r="M4" s="134"/>
      <c r="N4" s="134"/>
      <c r="O4" s="134"/>
      <c r="P4" s="134"/>
      <c r="Q4" s="97"/>
      <c r="R4" s="97"/>
      <c r="S4" s="97"/>
    </row>
    <row r="5" spans="1:20" ht="10.15" customHeight="1" thickBot="1" x14ac:dyDescent="0.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0" ht="13.5" customHeight="1" x14ac:dyDescent="0.15">
      <c r="A6" s="879" t="s">
        <v>6</v>
      </c>
      <c r="B6" s="880"/>
      <c r="C6" s="883" t="s">
        <v>305</v>
      </c>
      <c r="D6" s="884"/>
      <c r="E6" s="99">
        <f xml:space="preserve"> IF('24 南陽'!E6="", "",'24 南陽'!E6)</f>
        <v>45027</v>
      </c>
      <c r="F6" s="173">
        <f xml:space="preserve"> IF('24 南陽'!F6="", "",'24 南陽'!F6)</f>
        <v>45056</v>
      </c>
      <c r="G6" s="173">
        <f xml:space="preserve"> IF('24 南陽'!G6="", "",'24 南陽'!G6)</f>
        <v>45084</v>
      </c>
      <c r="H6" s="173">
        <f xml:space="preserve"> IF('24 南陽'!H6="", "",'24 南陽'!H6)</f>
        <v>45111</v>
      </c>
      <c r="I6" s="173">
        <f xml:space="preserve"> IF('24 南陽'!I6="", "",'24 南陽'!I6)</f>
        <v>45140</v>
      </c>
      <c r="J6" s="173">
        <f xml:space="preserve"> IF('24 南陽'!J6="", "",'24 南陽'!J6)</f>
        <v>45175</v>
      </c>
      <c r="K6" s="173">
        <f xml:space="preserve"> IF('24 南陽'!K6="", "",'24 南陽'!K6)</f>
        <v>45202</v>
      </c>
      <c r="L6" s="173">
        <f xml:space="preserve"> IF('24 南陽'!L6="", "",'24 南陽'!L6)</f>
        <v>45238</v>
      </c>
      <c r="M6" s="173">
        <f xml:space="preserve"> IF('24 南陽'!M6="", "",'24 南陽'!M6)</f>
        <v>45266</v>
      </c>
      <c r="N6" s="173">
        <f xml:space="preserve"> IF('24 南陽'!N6="", "",'24 南陽'!N6)</f>
        <v>45300</v>
      </c>
      <c r="O6" s="173">
        <f xml:space="preserve"> IF('24 南陽'!O6="", "",'24 南陽'!O6)</f>
        <v>45329</v>
      </c>
      <c r="P6" s="173">
        <f xml:space="preserve"> IF('24 南陽'!P6="", "",'24 南陽'!P6)</f>
        <v>45357</v>
      </c>
      <c r="Q6" s="1002" t="s">
        <v>8</v>
      </c>
      <c r="R6" s="1006" t="s">
        <v>9</v>
      </c>
      <c r="S6" s="1010" t="s">
        <v>10</v>
      </c>
      <c r="T6" s="892" t="s">
        <v>306</v>
      </c>
    </row>
    <row r="7" spans="1:20" ht="13.5" customHeight="1" x14ac:dyDescent="0.15">
      <c r="A7" s="881"/>
      <c r="B7" s="882"/>
      <c r="C7" s="885" t="s">
        <v>307</v>
      </c>
      <c r="D7" s="886"/>
      <c r="E7" s="100">
        <f xml:space="preserve"> IF('24 南陽'!E7="", "",'24 南陽'!E7)</f>
        <v>0.58680555555555558</v>
      </c>
      <c r="F7" s="408">
        <f xml:space="preserve"> IF('24 南陽'!F7="", "",'24 南陽'!F7)</f>
        <v>0.6166666666666667</v>
      </c>
      <c r="G7" s="462">
        <f xml:space="preserve"> IF('24 南陽'!G7="", "",'24 南陽'!G7)</f>
        <v>0.63888888888888895</v>
      </c>
      <c r="H7" s="462">
        <f xml:space="preserve"> IF('24 南陽'!H7="", "",'24 南陽'!H7)</f>
        <v>0.57986111111111105</v>
      </c>
      <c r="I7" s="462">
        <f xml:space="preserve"> IF('24 南陽'!I7="", "",'24 南陽'!I7)</f>
        <v>0.57638888888888895</v>
      </c>
      <c r="J7" s="462">
        <f xml:space="preserve"> IF('24 南陽'!J7="", "",'24 南陽'!J7)</f>
        <v>0.49305555555555558</v>
      </c>
      <c r="K7" s="462">
        <f xml:space="preserve"> IF('24 南陽'!K7="", "",'24 南陽'!K7)</f>
        <v>0.59722222222222221</v>
      </c>
      <c r="L7" s="462">
        <f xml:space="preserve"> IF('24 南陽'!L7="", "",'24 南陽'!L7)</f>
        <v>0.61249999999999993</v>
      </c>
      <c r="M7" s="462">
        <f xml:space="preserve"> IF('24 南陽'!M7="", "",'24 南陽'!M7)</f>
        <v>0.57638888888888895</v>
      </c>
      <c r="N7" s="462">
        <f xml:space="preserve"> IF('24 南陽'!N7="", "",'24 南陽'!N7)</f>
        <v>0.58680555555555558</v>
      </c>
      <c r="O7" s="462">
        <f xml:space="preserve"> IF('24 南陽'!O7="", "",'24 南陽'!O7)</f>
        <v>0.56736111111111109</v>
      </c>
      <c r="P7" s="459">
        <f xml:space="preserve"> IF('24 南陽'!P7="", "",'24 南陽'!P7)</f>
        <v>0.57638888888888895</v>
      </c>
      <c r="Q7" s="1004"/>
      <c r="R7" s="1008"/>
      <c r="S7" s="1012"/>
      <c r="T7" s="893"/>
    </row>
    <row r="8" spans="1:20" ht="13.5" customHeight="1" x14ac:dyDescent="0.15">
      <c r="A8" s="881"/>
      <c r="B8" s="882"/>
      <c r="C8" s="885" t="s">
        <v>308</v>
      </c>
      <c r="D8" s="886"/>
      <c r="E8" s="352" t="str">
        <f xml:space="preserve"> IF('24 南陽'!E8="", "",'24 南陽'!E8)</f>
        <v>晴</v>
      </c>
      <c r="F8" s="408" t="str">
        <f xml:space="preserve"> IF('24 南陽'!F8="", "",'24 南陽'!F8)</f>
        <v>晴</v>
      </c>
      <c r="G8" s="462" t="str">
        <f xml:space="preserve"> IF('24 南陽'!G8="", "",'24 南陽'!G8)</f>
        <v>晴</v>
      </c>
      <c r="H8" s="462" t="str">
        <f xml:space="preserve"> IF('24 南陽'!H8="", "",'24 南陽'!H8)</f>
        <v>晴</v>
      </c>
      <c r="I8" s="462" t="str">
        <f xml:space="preserve"> IF('24 南陽'!I8="", "",'24 南陽'!I8)</f>
        <v>曇</v>
      </c>
      <c r="J8" s="462" t="str">
        <f xml:space="preserve"> IF('24 南陽'!J8="", "",'24 南陽'!J8)</f>
        <v>曇</v>
      </c>
      <c r="K8" s="462" t="str">
        <f xml:space="preserve"> IF('24 南陽'!K8="", "",'24 南陽'!K8)</f>
        <v>晴</v>
      </c>
      <c r="L8" s="462" t="str">
        <f xml:space="preserve"> IF('24 南陽'!L8="", "",'24 南陽'!L8)</f>
        <v>晴</v>
      </c>
      <c r="M8" s="462" t="str">
        <f xml:space="preserve"> IF('24 南陽'!M8="", "",'24 南陽'!M8)</f>
        <v>曇</v>
      </c>
      <c r="N8" s="462" t="str">
        <f xml:space="preserve"> IF('24 南陽'!N8="", "",'24 南陽'!N8)</f>
        <v>曇</v>
      </c>
      <c r="O8" s="462" t="str">
        <f xml:space="preserve"> IF('24 南陽'!O8="", "",'24 南陽'!O8)</f>
        <v>曇</v>
      </c>
      <c r="P8" s="459" t="str">
        <f xml:space="preserve"> IF('24 南陽'!P8="", "",'24 南陽'!P8)</f>
        <v>雪</v>
      </c>
      <c r="Q8" s="1004"/>
      <c r="R8" s="1008"/>
      <c r="S8" s="1012"/>
      <c r="T8" s="893"/>
    </row>
    <row r="9" spans="1:20" ht="13.5" customHeight="1" x14ac:dyDescent="0.15">
      <c r="A9" s="881"/>
      <c r="B9" s="882"/>
      <c r="C9" s="885" t="s">
        <v>309</v>
      </c>
      <c r="D9" s="886"/>
      <c r="E9" s="352" t="str">
        <f xml:space="preserve"> IF('24 南陽'!E9="", "",'24 南陽'!E9)</f>
        <v>晴</v>
      </c>
      <c r="F9" s="406" t="str">
        <f xml:space="preserve"> IF('24 南陽'!F9="", "",'24 南陽'!F9)</f>
        <v>晴</v>
      </c>
      <c r="G9" s="461" t="str">
        <f xml:space="preserve"> IF('24 南陽'!G9="", "",'24 南陽'!G9)</f>
        <v>晴</v>
      </c>
      <c r="H9" s="461" t="str">
        <f xml:space="preserve"> IF('24 南陽'!H9="", "",'24 南陽'!H9)</f>
        <v>曇</v>
      </c>
      <c r="I9" s="461" t="str">
        <f xml:space="preserve"> IF('24 南陽'!I9="", "",'24 南陽'!I9)</f>
        <v>曇</v>
      </c>
      <c r="J9" s="461" t="str">
        <f xml:space="preserve"> IF('24 南陽'!J9="", "",'24 南陽'!J9)</f>
        <v>曇</v>
      </c>
      <c r="K9" s="461" t="str">
        <f xml:space="preserve"> IF('24 南陽'!K9="", "",'24 南陽'!K9)</f>
        <v>曇</v>
      </c>
      <c r="L9" s="461" t="str">
        <f xml:space="preserve"> IF('24 南陽'!L9="", "",'24 南陽'!L9)</f>
        <v>晴</v>
      </c>
      <c r="M9" s="461" t="str">
        <f xml:space="preserve"> IF('24 南陽'!M9="", "",'24 南陽'!M9)</f>
        <v>晴</v>
      </c>
      <c r="N9" s="461" t="str">
        <f xml:space="preserve"> IF('24 南陽'!N9="", "",'24 南陽'!N9)</f>
        <v>小雨</v>
      </c>
      <c r="O9" s="461" t="str">
        <f xml:space="preserve"> IF('24 南陽'!O9="", "",'24 南陽'!O9)</f>
        <v>曇</v>
      </c>
      <c r="P9" s="458" t="str">
        <f xml:space="preserve"> IF('24 南陽'!P9="", "",'24 南陽'!P9)</f>
        <v>曇</v>
      </c>
      <c r="Q9" s="1005"/>
      <c r="R9" s="1009"/>
      <c r="S9" s="1013"/>
      <c r="T9" s="893"/>
    </row>
    <row r="10" spans="1:20" ht="13.5" customHeight="1" x14ac:dyDescent="0.15">
      <c r="A10" s="881"/>
      <c r="B10" s="882"/>
      <c r="C10" s="885" t="s">
        <v>310</v>
      </c>
      <c r="D10" s="886"/>
      <c r="E10" s="474">
        <f xml:space="preserve"> IF('24 南陽'!E10="", "",'24 南陽'!E10)</f>
        <v>21.5</v>
      </c>
      <c r="F10" s="472">
        <f xml:space="preserve"> IF('24 南陽'!F10="", "",'24 南陽'!F10)</f>
        <v>20</v>
      </c>
      <c r="G10" s="472">
        <f xml:space="preserve"> IF('24 南陽'!G10="", "",'24 南陽'!G10)</f>
        <v>28</v>
      </c>
      <c r="H10" s="472">
        <f xml:space="preserve"> IF('24 南陽'!H10="", "",'24 南陽'!H10)</f>
        <v>27.8</v>
      </c>
      <c r="I10" s="472">
        <f xml:space="preserve"> IF('24 南陽'!I10="", "",'24 南陽'!I10)</f>
        <v>33.9</v>
      </c>
      <c r="J10" s="472">
        <f xml:space="preserve"> IF('24 南陽'!J10="", "",'24 南陽'!J10)</f>
        <v>28</v>
      </c>
      <c r="K10" s="472">
        <f xml:space="preserve"> IF('24 南陽'!K10="", "",'24 南陽'!K10)</f>
        <v>23</v>
      </c>
      <c r="L10" s="472">
        <f xml:space="preserve"> IF('24 南陽'!L10="", "",'24 南陽'!L10)</f>
        <v>14</v>
      </c>
      <c r="M10" s="472">
        <f xml:space="preserve"> IF('24 南陽'!M10="", "",'24 南陽'!M10)</f>
        <v>10.7</v>
      </c>
      <c r="N10" s="472">
        <f xml:space="preserve"> IF('24 南陽'!N10="", "",'24 南陽'!N10)</f>
        <v>3.8</v>
      </c>
      <c r="O10" s="472">
        <f xml:space="preserve"> IF('24 南陽'!O10="", "",'24 南陽'!O10)</f>
        <v>3</v>
      </c>
      <c r="P10" s="472">
        <f xml:space="preserve"> IF('24 南陽'!P10="", "",'24 南陽'!P10)</f>
        <v>3.9</v>
      </c>
      <c r="Q10" s="102">
        <f>MAX(A10:P10)</f>
        <v>33.9</v>
      </c>
      <c r="R10" s="167">
        <f>MIN(A10:P10)</f>
        <v>3</v>
      </c>
      <c r="S10" s="245">
        <f>AVERAGE(A10:P10)</f>
        <v>18.133333333333333</v>
      </c>
      <c r="T10" s="893"/>
    </row>
    <row r="11" spans="1:20" ht="13.5" customHeight="1" thickBot="1" x14ac:dyDescent="0.2">
      <c r="A11" s="881"/>
      <c r="B11" s="882"/>
      <c r="C11" s="885" t="s">
        <v>311</v>
      </c>
      <c r="D11" s="886"/>
      <c r="E11" s="474">
        <f xml:space="preserve"> IF('24 南陽'!E11="", "",'24 南陽'!E11)</f>
        <v>8.9</v>
      </c>
      <c r="F11" s="472">
        <f xml:space="preserve"> IF('24 南陽'!F11="", "",'24 南陽'!F11)</f>
        <v>11.8</v>
      </c>
      <c r="G11" s="472">
        <f xml:space="preserve"> IF('24 南陽'!G11="", "",'24 南陽'!G11)</f>
        <v>16.7</v>
      </c>
      <c r="H11" s="472">
        <f xml:space="preserve"> IF('24 南陽'!H11="", "",'24 南陽'!H11)</f>
        <v>18.7</v>
      </c>
      <c r="I11" s="472">
        <f xml:space="preserve"> IF('24 南陽'!I11="", "",'24 南陽'!I11)</f>
        <v>22.7</v>
      </c>
      <c r="J11" s="472">
        <f xml:space="preserve"> IF('24 南陽'!J11="", "",'24 南陽'!J11)</f>
        <v>20</v>
      </c>
      <c r="K11" s="472">
        <f xml:space="preserve"> IF('24 南陽'!K11="", "",'24 南陽'!K11)</f>
        <v>19</v>
      </c>
      <c r="L11" s="472">
        <f xml:space="preserve"> IF('24 南陽'!L11="", "",'24 南陽'!L11)</f>
        <v>14.3</v>
      </c>
      <c r="M11" s="472">
        <f xml:space="preserve"> IF('24 南陽'!M11="", "",'24 南陽'!M11)</f>
        <v>8.6999999999999993</v>
      </c>
      <c r="N11" s="472">
        <f xml:space="preserve"> IF('24 南陽'!N11="", "",'24 南陽'!N11)</f>
        <v>6.1</v>
      </c>
      <c r="O11" s="472">
        <f xml:space="preserve"> IF('24 南陽'!O11="", "",'24 南陽'!O11)</f>
        <v>4.8</v>
      </c>
      <c r="P11" s="472">
        <f xml:space="preserve"> IF('24 南陽'!P11="", "",'24 南陽'!P11)</f>
        <v>4.5</v>
      </c>
      <c r="Q11" s="103">
        <f>MAX(A11:P11)</f>
        <v>22.7</v>
      </c>
      <c r="R11" s="190">
        <f>MIN(A11:P11)</f>
        <v>4.5</v>
      </c>
      <c r="S11" s="246">
        <f>AVERAGE(A11:P11)</f>
        <v>13.016666666666667</v>
      </c>
      <c r="T11" s="893"/>
    </row>
    <row r="12" spans="1:20" s="104" customFormat="1" ht="13.5" customHeight="1" x14ac:dyDescent="0.15">
      <c r="A12" s="890" t="s">
        <v>312</v>
      </c>
      <c r="B12" s="891"/>
      <c r="C12" s="891"/>
      <c r="D12" s="266" t="s">
        <v>313</v>
      </c>
      <c r="E12" s="342"/>
      <c r="F12" s="402"/>
      <c r="G12" s="402"/>
      <c r="H12" s="160"/>
      <c r="I12" s="402"/>
      <c r="J12" s="402" t="s">
        <v>421</v>
      </c>
      <c r="K12" s="160" t="s">
        <v>422</v>
      </c>
      <c r="L12" s="402"/>
      <c r="M12" s="402"/>
      <c r="N12" s="402"/>
      <c r="O12" s="402"/>
      <c r="P12" s="343"/>
      <c r="Q12" s="317"/>
      <c r="R12" s="318"/>
      <c r="S12" s="326"/>
      <c r="T12" s="276"/>
    </row>
    <row r="13" spans="1:20" ht="13.5" customHeight="1" x14ac:dyDescent="0.15">
      <c r="A13" s="122">
        <v>1</v>
      </c>
      <c r="B13" s="866" t="s">
        <v>314</v>
      </c>
      <c r="C13" s="867"/>
      <c r="D13" s="265" t="s">
        <v>181</v>
      </c>
      <c r="E13" s="319"/>
      <c r="F13" s="324"/>
      <c r="G13" s="415"/>
      <c r="H13" s="196"/>
      <c r="I13" s="324"/>
      <c r="J13" s="324"/>
      <c r="K13" s="324" t="s">
        <v>110</v>
      </c>
      <c r="L13" s="196"/>
      <c r="M13" s="196"/>
      <c r="N13" s="196"/>
      <c r="O13" s="415"/>
      <c r="P13" s="284"/>
      <c r="Q13" s="23" t="s">
        <v>110</v>
      </c>
      <c r="R13" s="24" t="s">
        <v>110</v>
      </c>
      <c r="S13" s="226" t="s">
        <v>110</v>
      </c>
      <c r="T13" s="887" t="s">
        <v>315</v>
      </c>
    </row>
    <row r="14" spans="1:20" ht="13.5" customHeight="1" x14ac:dyDescent="0.15">
      <c r="A14" s="106">
        <v>2</v>
      </c>
      <c r="B14" s="866" t="s">
        <v>316</v>
      </c>
      <c r="C14" s="867"/>
      <c r="D14" s="109" t="s">
        <v>317</v>
      </c>
      <c r="E14" s="110"/>
      <c r="F14" s="182"/>
      <c r="G14" s="392"/>
      <c r="H14" s="196"/>
      <c r="I14" s="182"/>
      <c r="J14" s="182"/>
      <c r="K14" s="182" t="s">
        <v>110</v>
      </c>
      <c r="L14" s="196"/>
      <c r="M14" s="196"/>
      <c r="N14" s="196"/>
      <c r="O14" s="392"/>
      <c r="P14" s="247"/>
      <c r="Q14" s="23" t="s">
        <v>110</v>
      </c>
      <c r="R14" s="24" t="s">
        <v>110</v>
      </c>
      <c r="S14" s="226" t="s">
        <v>110</v>
      </c>
      <c r="T14" s="887"/>
    </row>
    <row r="15" spans="1:20" ht="13.5" customHeight="1" x14ac:dyDescent="0.15">
      <c r="A15" s="106">
        <v>3</v>
      </c>
      <c r="B15" s="866" t="s">
        <v>318</v>
      </c>
      <c r="C15" s="867"/>
      <c r="D15" s="109" t="s">
        <v>181</v>
      </c>
      <c r="E15" s="111" t="s">
        <v>169</v>
      </c>
      <c r="F15" s="183"/>
      <c r="G15" s="416"/>
      <c r="H15" s="197" t="s">
        <v>169</v>
      </c>
      <c r="I15" s="183"/>
      <c r="J15" s="183"/>
      <c r="K15" s="183" t="s">
        <v>169</v>
      </c>
      <c r="L15" s="197"/>
      <c r="M15" s="197"/>
      <c r="N15" s="197" t="s">
        <v>913</v>
      </c>
      <c r="O15" s="416"/>
      <c r="P15" s="327"/>
      <c r="Q15" s="23" t="s">
        <v>169</v>
      </c>
      <c r="R15" s="24" t="s">
        <v>169</v>
      </c>
      <c r="S15" s="226" t="s">
        <v>169</v>
      </c>
      <c r="T15" s="985"/>
    </row>
    <row r="16" spans="1:20" ht="13.5" customHeight="1" x14ac:dyDescent="0.15">
      <c r="A16" s="106">
        <v>5</v>
      </c>
      <c r="B16" s="866" t="s">
        <v>389</v>
      </c>
      <c r="C16" s="867"/>
      <c r="D16" s="109" t="s">
        <v>403</v>
      </c>
      <c r="E16" s="110"/>
      <c r="F16" s="182"/>
      <c r="G16" s="392"/>
      <c r="H16" s="196"/>
      <c r="I16" s="182"/>
      <c r="J16" s="182"/>
      <c r="K16" s="182" t="s">
        <v>110</v>
      </c>
      <c r="L16" s="196"/>
      <c r="M16" s="196"/>
      <c r="N16" s="196"/>
      <c r="O16" s="392"/>
      <c r="P16" s="247"/>
      <c r="Q16" s="23" t="s">
        <v>110</v>
      </c>
      <c r="R16" s="24" t="s">
        <v>110</v>
      </c>
      <c r="S16" s="226" t="s">
        <v>110</v>
      </c>
      <c r="T16" s="868" t="s">
        <v>46</v>
      </c>
    </row>
    <row r="17" spans="1:21" ht="13.5" customHeight="1" x14ac:dyDescent="0.15">
      <c r="A17" s="106">
        <v>8</v>
      </c>
      <c r="B17" s="866" t="s">
        <v>388</v>
      </c>
      <c r="C17" s="867"/>
      <c r="D17" s="109" t="s">
        <v>321</v>
      </c>
      <c r="E17" s="110"/>
      <c r="F17" s="182"/>
      <c r="G17" s="392"/>
      <c r="H17" s="196"/>
      <c r="I17" s="182"/>
      <c r="J17" s="182"/>
      <c r="K17" s="182" t="s">
        <v>110</v>
      </c>
      <c r="L17" s="196"/>
      <c r="M17" s="196"/>
      <c r="N17" s="196"/>
      <c r="O17" s="392"/>
      <c r="P17" s="247"/>
      <c r="Q17" s="23" t="s">
        <v>110</v>
      </c>
      <c r="R17" s="24" t="s">
        <v>110</v>
      </c>
      <c r="S17" s="226" t="s">
        <v>110</v>
      </c>
      <c r="T17" s="898"/>
    </row>
    <row r="18" spans="1:21" ht="13.5" customHeight="1" x14ac:dyDescent="0.15">
      <c r="A18" s="106">
        <v>9</v>
      </c>
      <c r="B18" s="866" t="s">
        <v>322</v>
      </c>
      <c r="C18" s="867"/>
      <c r="D18" s="109" t="s">
        <v>193</v>
      </c>
      <c r="E18" s="111"/>
      <c r="F18" s="183"/>
      <c r="G18" s="416"/>
      <c r="H18" s="197"/>
      <c r="I18" s="183"/>
      <c r="J18" s="183"/>
      <c r="K18" s="183" t="s">
        <v>194</v>
      </c>
      <c r="L18" s="197"/>
      <c r="M18" s="197"/>
      <c r="N18" s="197"/>
      <c r="O18" s="416"/>
      <c r="P18" s="327"/>
      <c r="Q18" s="23" t="s">
        <v>194</v>
      </c>
      <c r="R18" s="24" t="s">
        <v>194</v>
      </c>
      <c r="S18" s="226" t="s">
        <v>194</v>
      </c>
      <c r="T18" s="869"/>
    </row>
    <row r="19" spans="1:21" ht="13.5" customHeight="1" x14ac:dyDescent="0.15">
      <c r="A19" s="106">
        <v>10</v>
      </c>
      <c r="B19" s="866" t="s">
        <v>323</v>
      </c>
      <c r="C19" s="867"/>
      <c r="D19" s="109" t="s">
        <v>179</v>
      </c>
      <c r="E19" s="357"/>
      <c r="F19" s="406"/>
      <c r="G19" s="559"/>
      <c r="H19" s="618"/>
      <c r="I19" s="406"/>
      <c r="J19" s="406"/>
      <c r="K19" s="634"/>
      <c r="L19" s="403"/>
      <c r="M19" s="403"/>
      <c r="N19" s="403"/>
      <c r="O19" s="407"/>
      <c r="P19" s="377"/>
      <c r="Q19" s="23" t="s">
        <v>24</v>
      </c>
      <c r="R19" s="24" t="s">
        <v>24</v>
      </c>
      <c r="S19" s="226" t="s">
        <v>24</v>
      </c>
      <c r="T19" s="868" t="s">
        <v>324</v>
      </c>
    </row>
    <row r="20" spans="1:21" ht="13.5" customHeight="1" x14ac:dyDescent="0.15">
      <c r="A20" s="106">
        <v>12</v>
      </c>
      <c r="B20" s="866" t="s">
        <v>325</v>
      </c>
      <c r="C20" s="867"/>
      <c r="D20" s="109" t="s">
        <v>179</v>
      </c>
      <c r="E20" s="357"/>
      <c r="F20" s="406"/>
      <c r="G20" s="559"/>
      <c r="H20" s="618"/>
      <c r="I20" s="406"/>
      <c r="J20" s="406"/>
      <c r="K20" s="634"/>
      <c r="L20" s="403"/>
      <c r="M20" s="403"/>
      <c r="N20" s="403"/>
      <c r="O20" s="407"/>
      <c r="P20" s="377"/>
      <c r="Q20" s="23" t="s">
        <v>24</v>
      </c>
      <c r="R20" s="24" t="s">
        <v>24</v>
      </c>
      <c r="S20" s="226" t="s">
        <v>24</v>
      </c>
      <c r="T20" s="869"/>
    </row>
    <row r="21" spans="1:21" ht="13.5" customHeight="1" x14ac:dyDescent="0.15">
      <c r="A21" s="106">
        <v>13</v>
      </c>
      <c r="B21" s="866" t="s">
        <v>387</v>
      </c>
      <c r="C21" s="867"/>
      <c r="D21" s="109" t="s">
        <v>327</v>
      </c>
      <c r="E21" s="357" t="s">
        <v>169</v>
      </c>
      <c r="F21" s="406"/>
      <c r="G21" s="559"/>
      <c r="H21" s="618">
        <v>1E-3</v>
      </c>
      <c r="I21" s="183"/>
      <c r="J21" s="183"/>
      <c r="K21" s="183">
        <v>1E-3</v>
      </c>
      <c r="L21" s="197"/>
      <c r="M21" s="197"/>
      <c r="N21" s="197" t="s">
        <v>913</v>
      </c>
      <c r="O21" s="416"/>
      <c r="P21" s="327"/>
      <c r="Q21" s="23">
        <v>1E-3</v>
      </c>
      <c r="R21" s="25" t="s">
        <v>169</v>
      </c>
      <c r="S21" s="226">
        <v>1E-3</v>
      </c>
      <c r="T21" s="868" t="s">
        <v>406</v>
      </c>
    </row>
    <row r="22" spans="1:21" ht="13.5" customHeight="1" x14ac:dyDescent="0.15">
      <c r="A22" s="106">
        <v>14</v>
      </c>
      <c r="B22" s="866" t="s">
        <v>328</v>
      </c>
      <c r="C22" s="867"/>
      <c r="D22" s="109" t="s">
        <v>329</v>
      </c>
      <c r="E22" s="111" t="s">
        <v>142</v>
      </c>
      <c r="F22" s="183"/>
      <c r="G22" s="416"/>
      <c r="H22" s="197">
        <v>4.0000000000000001E-3</v>
      </c>
      <c r="I22" s="183"/>
      <c r="J22" s="183"/>
      <c r="K22" s="183">
        <v>3.0000000000000001E-3</v>
      </c>
      <c r="L22" s="197"/>
      <c r="M22" s="197"/>
      <c r="N22" s="197" t="s">
        <v>910</v>
      </c>
      <c r="O22" s="416"/>
      <c r="P22" s="327"/>
      <c r="Q22" s="23">
        <v>4.0000000000000001E-3</v>
      </c>
      <c r="R22" s="24" t="s">
        <v>142</v>
      </c>
      <c r="S22" s="226">
        <v>2E-3</v>
      </c>
      <c r="T22" s="869"/>
    </row>
    <row r="23" spans="1:21" ht="13.5" customHeight="1" x14ac:dyDescent="0.15">
      <c r="A23" s="106">
        <v>15</v>
      </c>
      <c r="B23" s="866" t="s">
        <v>330</v>
      </c>
      <c r="C23" s="867"/>
      <c r="D23" s="109" t="s">
        <v>331</v>
      </c>
      <c r="E23" s="357"/>
      <c r="F23" s="406"/>
      <c r="G23" s="559"/>
      <c r="H23" s="618"/>
      <c r="I23" s="406"/>
      <c r="J23" s="406"/>
      <c r="K23" s="637"/>
      <c r="L23" s="422"/>
      <c r="M23" s="422"/>
      <c r="N23" s="422"/>
      <c r="O23" s="418"/>
      <c r="P23" s="248"/>
      <c r="Q23" s="23" t="s">
        <v>24</v>
      </c>
      <c r="R23" s="24" t="s">
        <v>24</v>
      </c>
      <c r="S23" s="226" t="s">
        <v>24</v>
      </c>
      <c r="T23" s="112" t="s">
        <v>332</v>
      </c>
    </row>
    <row r="24" spans="1:21" ht="13.5" customHeight="1" x14ac:dyDescent="0.15">
      <c r="A24" s="106">
        <v>16</v>
      </c>
      <c r="B24" s="866" t="s">
        <v>333</v>
      </c>
      <c r="C24" s="867"/>
      <c r="D24" s="109" t="s">
        <v>334</v>
      </c>
      <c r="E24" s="453">
        <f>'24 南陽'!E12</f>
        <v>0.7</v>
      </c>
      <c r="F24" s="405">
        <f>'24 南陽'!F12</f>
        <v>0.57999999999999996</v>
      </c>
      <c r="G24" s="557">
        <f>'24 南陽'!G12</f>
        <v>0.56000000000000005</v>
      </c>
      <c r="H24" s="480">
        <f>'24 南陽'!H12</f>
        <v>0.56999999999999995</v>
      </c>
      <c r="I24" s="480">
        <f>'24 南陽'!I12</f>
        <v>0.76</v>
      </c>
      <c r="J24" s="480">
        <f>'24 南陽'!J12</f>
        <v>0.56000000000000005</v>
      </c>
      <c r="K24" s="480">
        <f>'24 南陽'!K12</f>
        <v>0.6</v>
      </c>
      <c r="L24" s="480">
        <f>'24 南陽'!L12</f>
        <v>0.66</v>
      </c>
      <c r="M24" s="582">
        <f>'24 南陽'!M12</f>
        <v>0.6</v>
      </c>
      <c r="N24" s="480">
        <f>'24 南陽'!N12</f>
        <v>0.59</v>
      </c>
      <c r="O24" s="481">
        <f>'24 南陽'!O12</f>
        <v>0.6</v>
      </c>
      <c r="P24" s="478">
        <f>'24 南陽'!P12</f>
        <v>0.64</v>
      </c>
      <c r="Q24" s="12">
        <v>0.76</v>
      </c>
      <c r="R24" s="11">
        <v>0.56000000000000005</v>
      </c>
      <c r="S24" s="224">
        <v>0.6</v>
      </c>
      <c r="T24" s="112" t="s">
        <v>324</v>
      </c>
    </row>
    <row r="25" spans="1:21" ht="13.5" customHeight="1" x14ac:dyDescent="0.15">
      <c r="A25" s="106">
        <v>17</v>
      </c>
      <c r="B25" s="866" t="s">
        <v>335</v>
      </c>
      <c r="C25" s="867"/>
      <c r="D25" s="109" t="s">
        <v>336</v>
      </c>
      <c r="E25" s="348">
        <f>'24 南陽'!E52</f>
        <v>18</v>
      </c>
      <c r="F25" s="20"/>
      <c r="G25" s="216"/>
      <c r="H25" s="204">
        <f>'24 南陽'!H52</f>
        <v>22</v>
      </c>
      <c r="I25" s="20"/>
      <c r="J25" s="20"/>
      <c r="K25" s="204">
        <f>'24 南陽'!K52</f>
        <v>32</v>
      </c>
      <c r="L25" s="20"/>
      <c r="M25" s="216"/>
      <c r="N25" s="20">
        <f>'24 南陽'!N52</f>
        <v>26</v>
      </c>
      <c r="O25" s="216"/>
      <c r="P25" s="225"/>
      <c r="Q25" s="21">
        <v>32</v>
      </c>
      <c r="R25" s="20">
        <v>18</v>
      </c>
      <c r="S25" s="225">
        <v>25</v>
      </c>
      <c r="T25" s="114" t="s">
        <v>41</v>
      </c>
    </row>
    <row r="26" spans="1:21" ht="13.5" customHeight="1" x14ac:dyDescent="0.15">
      <c r="A26" s="106">
        <v>18</v>
      </c>
      <c r="B26" s="866" t="s">
        <v>75</v>
      </c>
      <c r="C26" s="867"/>
      <c r="D26" s="109" t="s">
        <v>177</v>
      </c>
      <c r="E26" s="350" t="str">
        <f>'24 南陽'!E50</f>
        <v>&lt;0.001</v>
      </c>
      <c r="F26" s="24"/>
      <c r="G26" s="217"/>
      <c r="H26" s="205" t="str">
        <f>'24 南陽'!H50</f>
        <v>&lt;0.001</v>
      </c>
      <c r="I26" s="24"/>
      <c r="J26" s="24"/>
      <c r="K26" s="205" t="str">
        <f>'24 南陽'!K50</f>
        <v>&lt;0.001</v>
      </c>
      <c r="L26" s="217"/>
      <c r="M26" s="217"/>
      <c r="N26" s="24" t="str">
        <f>'24 南陽'!N50</f>
        <v>&lt;0.001</v>
      </c>
      <c r="O26" s="217"/>
      <c r="P26" s="226"/>
      <c r="Q26" s="23" t="s">
        <v>169</v>
      </c>
      <c r="R26" s="24" t="s">
        <v>169</v>
      </c>
      <c r="S26" s="226" t="s">
        <v>169</v>
      </c>
      <c r="T26" s="112" t="s">
        <v>27</v>
      </c>
    </row>
    <row r="27" spans="1:21" ht="13.5" customHeight="1" x14ac:dyDescent="0.15">
      <c r="A27" s="106">
        <v>19</v>
      </c>
      <c r="B27" s="866" t="s">
        <v>337</v>
      </c>
      <c r="C27" s="867"/>
      <c r="D27" s="109" t="s">
        <v>338</v>
      </c>
      <c r="E27" s="454">
        <v>2</v>
      </c>
      <c r="F27" s="405"/>
      <c r="G27" s="557"/>
      <c r="H27" s="457">
        <v>2</v>
      </c>
      <c r="I27" s="405"/>
      <c r="J27" s="405"/>
      <c r="K27" s="422">
        <v>4</v>
      </c>
      <c r="L27" s="409"/>
      <c r="M27" s="409"/>
      <c r="N27" s="176">
        <v>4</v>
      </c>
      <c r="O27" s="404"/>
      <c r="P27" s="378"/>
      <c r="Q27" s="21">
        <v>4</v>
      </c>
      <c r="R27" s="20">
        <v>2</v>
      </c>
      <c r="S27" s="225">
        <v>3</v>
      </c>
      <c r="T27" s="115" t="s">
        <v>41</v>
      </c>
    </row>
    <row r="28" spans="1:21" ht="13.5" customHeight="1" x14ac:dyDescent="0.15">
      <c r="A28" s="106">
        <v>20</v>
      </c>
      <c r="B28" s="866" t="s">
        <v>386</v>
      </c>
      <c r="C28" s="867"/>
      <c r="D28" s="109" t="s">
        <v>195</v>
      </c>
      <c r="E28" s="426"/>
      <c r="F28" s="182"/>
      <c r="G28" s="392"/>
      <c r="H28" s="434"/>
      <c r="I28" s="182"/>
      <c r="J28" s="182"/>
      <c r="K28" s="182" t="s">
        <v>110</v>
      </c>
      <c r="L28" s="196"/>
      <c r="M28" s="196"/>
      <c r="N28" s="196"/>
      <c r="O28" s="392"/>
      <c r="P28" s="247"/>
      <c r="Q28" s="12" t="s">
        <v>110</v>
      </c>
      <c r="R28" s="11" t="s">
        <v>110</v>
      </c>
      <c r="S28" s="224" t="s">
        <v>110</v>
      </c>
      <c r="T28" s="868" t="s">
        <v>46</v>
      </c>
    </row>
    <row r="29" spans="1:21" ht="13.5" customHeight="1" x14ac:dyDescent="0.15">
      <c r="A29" s="106">
        <v>21</v>
      </c>
      <c r="B29" s="866" t="s">
        <v>385</v>
      </c>
      <c r="C29" s="867"/>
      <c r="D29" s="109" t="s">
        <v>181</v>
      </c>
      <c r="E29" s="427"/>
      <c r="F29" s="183"/>
      <c r="G29" s="416"/>
      <c r="H29" s="435"/>
      <c r="I29" s="183"/>
      <c r="J29" s="183"/>
      <c r="K29" s="183" t="s">
        <v>142</v>
      </c>
      <c r="L29" s="197"/>
      <c r="M29" s="197"/>
      <c r="N29" s="197"/>
      <c r="O29" s="416"/>
      <c r="P29" s="327"/>
      <c r="Q29" s="12" t="s">
        <v>142</v>
      </c>
      <c r="R29" s="11" t="s">
        <v>142</v>
      </c>
      <c r="S29" s="224" t="s">
        <v>142</v>
      </c>
      <c r="T29" s="869"/>
    </row>
    <row r="30" spans="1:21" ht="13.5" customHeight="1" x14ac:dyDescent="0.15">
      <c r="A30" s="106">
        <v>22</v>
      </c>
      <c r="B30" s="896" t="s">
        <v>341</v>
      </c>
      <c r="C30" s="897"/>
      <c r="D30" s="109" t="s">
        <v>198</v>
      </c>
      <c r="E30" s="428"/>
      <c r="F30" s="406"/>
      <c r="G30" s="559"/>
      <c r="H30" s="436"/>
      <c r="I30" s="406"/>
      <c r="J30" s="406"/>
      <c r="K30" s="636"/>
      <c r="L30" s="403"/>
      <c r="M30" s="403"/>
      <c r="N30" s="403"/>
      <c r="O30" s="407"/>
      <c r="P30" s="377"/>
      <c r="Q30" s="23" t="s">
        <v>24</v>
      </c>
      <c r="R30" s="24" t="s">
        <v>24</v>
      </c>
      <c r="S30" s="226" t="s">
        <v>24</v>
      </c>
      <c r="T30" s="868" t="s">
        <v>77</v>
      </c>
    </row>
    <row r="31" spans="1:21" s="156" customFormat="1" ht="13.5" customHeight="1" x14ac:dyDescent="0.15">
      <c r="A31" s="158">
        <v>23</v>
      </c>
      <c r="B31" s="896" t="s">
        <v>138</v>
      </c>
      <c r="C31" s="897"/>
      <c r="D31" s="157" t="s">
        <v>198</v>
      </c>
      <c r="E31" s="431" t="s">
        <v>604</v>
      </c>
      <c r="F31" s="184"/>
      <c r="G31" s="419"/>
      <c r="H31" s="578" t="s">
        <v>604</v>
      </c>
      <c r="I31" s="184"/>
      <c r="J31" s="184"/>
      <c r="K31" s="184" t="s">
        <v>604</v>
      </c>
      <c r="L31" s="423"/>
      <c r="M31" s="423"/>
      <c r="N31" s="423" t="s">
        <v>908</v>
      </c>
      <c r="O31" s="419"/>
      <c r="P31" s="328"/>
      <c r="Q31" s="21" t="s">
        <v>604</v>
      </c>
      <c r="R31" s="20" t="s">
        <v>604</v>
      </c>
      <c r="S31" s="225" t="s">
        <v>604</v>
      </c>
      <c r="T31" s="869"/>
      <c r="U31" s="89"/>
    </row>
    <row r="32" spans="1:21" ht="13.5" customHeight="1" x14ac:dyDescent="0.15">
      <c r="A32" s="106">
        <v>24</v>
      </c>
      <c r="B32" s="866" t="s">
        <v>78</v>
      </c>
      <c r="C32" s="867"/>
      <c r="D32" s="109" t="s">
        <v>342</v>
      </c>
      <c r="E32" s="456">
        <f>'24 南陽'!E53</f>
        <v>44</v>
      </c>
      <c r="F32" s="204"/>
      <c r="G32" s="216"/>
      <c r="H32" s="204">
        <f>'24 南陽'!H53</f>
        <v>54</v>
      </c>
      <c r="I32" s="20"/>
      <c r="J32" s="20"/>
      <c r="K32" s="204">
        <f>'24 南陽'!K53</f>
        <v>61</v>
      </c>
      <c r="L32" s="20"/>
      <c r="M32" s="216"/>
      <c r="N32" s="20">
        <f>'24 南陽'!N53</f>
        <v>73</v>
      </c>
      <c r="O32" s="216"/>
      <c r="P32" s="225"/>
      <c r="Q32" s="21">
        <v>73</v>
      </c>
      <c r="R32" s="20">
        <v>44</v>
      </c>
      <c r="S32" s="225">
        <v>58</v>
      </c>
      <c r="T32" s="112" t="s">
        <v>41</v>
      </c>
    </row>
    <row r="33" spans="1:20" ht="13.5" customHeight="1" x14ac:dyDescent="0.15">
      <c r="A33" s="106">
        <v>25</v>
      </c>
      <c r="B33" s="866" t="s">
        <v>92</v>
      </c>
      <c r="C33" s="867"/>
      <c r="D33" s="109" t="s">
        <v>343</v>
      </c>
      <c r="E33" s="11" t="str">
        <f>'24 南陽'!E64</f>
        <v>&lt;0.1</v>
      </c>
      <c r="F33" s="11" t="str">
        <f>'24 南陽'!F64</f>
        <v>&lt;0.1</v>
      </c>
      <c r="G33" s="214" t="str">
        <f>'24 南陽'!G64</f>
        <v>&lt;0.1</v>
      </c>
      <c r="H33" s="11" t="str">
        <f>'24 南陽'!H64</f>
        <v>&lt;0.1</v>
      </c>
      <c r="I33" s="11" t="str">
        <f>'24 南陽'!I64</f>
        <v>&lt;0.1</v>
      </c>
      <c r="J33" s="11" t="str">
        <f>'24 南陽'!J64</f>
        <v>&lt;0.1</v>
      </c>
      <c r="K33" s="11" t="str">
        <f>'24 南陽'!K64</f>
        <v>&lt;0.1</v>
      </c>
      <c r="L33" s="11" t="str">
        <f>'24 南陽'!L64</f>
        <v>&lt;0.1</v>
      </c>
      <c r="M33" s="11" t="str">
        <f>'24 南陽'!M64</f>
        <v>&lt;0.1</v>
      </c>
      <c r="N33" s="11" t="str">
        <f>'24 南陽'!N64</f>
        <v>&lt;0.1</v>
      </c>
      <c r="O33" s="11" t="str">
        <f>'24 南陽'!O64</f>
        <v>&lt;0.1</v>
      </c>
      <c r="P33" s="11" t="str">
        <f>'24 南陽'!P64</f>
        <v>&lt;0.1</v>
      </c>
      <c r="Q33" s="12" t="s">
        <v>561</v>
      </c>
      <c r="R33" s="11" t="s">
        <v>561</v>
      </c>
      <c r="S33" s="224" t="s">
        <v>561</v>
      </c>
      <c r="T33" s="868" t="s">
        <v>77</v>
      </c>
    </row>
    <row r="34" spans="1:20" ht="13.5" customHeight="1" x14ac:dyDescent="0.15">
      <c r="A34" s="106">
        <v>26</v>
      </c>
      <c r="B34" s="866" t="s">
        <v>87</v>
      </c>
      <c r="C34" s="867"/>
      <c r="D34" s="109" t="s">
        <v>344</v>
      </c>
      <c r="E34" s="192">
        <f>'24 南陽'!E60</f>
        <v>7.1</v>
      </c>
      <c r="F34" s="192">
        <f>'24 南陽'!F60</f>
        <v>7.1</v>
      </c>
      <c r="G34" s="273">
        <f>'24 南陽'!G60</f>
        <v>7.1</v>
      </c>
      <c r="H34" s="192">
        <f>'24 南陽'!H60</f>
        <v>7</v>
      </c>
      <c r="I34" s="192">
        <f>'24 南陽'!I60</f>
        <v>7</v>
      </c>
      <c r="J34" s="192">
        <f>'24 南陽'!J60</f>
        <v>7</v>
      </c>
      <c r="K34" s="192">
        <f>'24 南陽'!K60</f>
        <v>7.2</v>
      </c>
      <c r="L34" s="192">
        <f>'24 南陽'!L60</f>
        <v>7</v>
      </c>
      <c r="M34" s="192">
        <f>'24 南陽'!M60</f>
        <v>6.9</v>
      </c>
      <c r="N34" s="192">
        <f>'24 南陽'!N60</f>
        <v>6.9</v>
      </c>
      <c r="O34" s="192">
        <f>'24 南陽'!O60</f>
        <v>7</v>
      </c>
      <c r="P34" s="192">
        <f>'24 南陽'!P60</f>
        <v>7</v>
      </c>
      <c r="Q34" s="54">
        <v>7.2</v>
      </c>
      <c r="R34" s="192">
        <v>6.9</v>
      </c>
      <c r="S34" s="258">
        <v>7</v>
      </c>
      <c r="T34" s="898"/>
    </row>
    <row r="35" spans="1:20" ht="27" customHeight="1" x14ac:dyDescent="0.15">
      <c r="A35" s="117">
        <v>27</v>
      </c>
      <c r="B35" s="866" t="s">
        <v>345</v>
      </c>
      <c r="C35" s="867"/>
      <c r="D35" s="118" t="s">
        <v>411</v>
      </c>
      <c r="E35" s="425">
        <v>-2.7</v>
      </c>
      <c r="F35" s="405"/>
      <c r="G35" s="557"/>
      <c r="H35" s="476">
        <v>-2.5</v>
      </c>
      <c r="I35" s="405"/>
      <c r="J35" s="405"/>
      <c r="K35" s="480">
        <v>-2</v>
      </c>
      <c r="L35" s="409"/>
      <c r="M35" s="409"/>
      <c r="N35" s="409">
        <v>-2.6</v>
      </c>
      <c r="O35" s="404"/>
      <c r="P35" s="378"/>
      <c r="Q35" s="12">
        <v>-2</v>
      </c>
      <c r="R35" s="11">
        <v>-2.7</v>
      </c>
      <c r="S35" s="224">
        <v>-2.5</v>
      </c>
      <c r="T35" s="869"/>
    </row>
    <row r="36" spans="1:20" ht="27" customHeight="1" x14ac:dyDescent="0.15">
      <c r="A36" s="117">
        <v>28</v>
      </c>
      <c r="B36" s="894" t="s">
        <v>346</v>
      </c>
      <c r="C36" s="895"/>
      <c r="D36" s="119" t="s">
        <v>410</v>
      </c>
      <c r="E36" s="429">
        <v>0</v>
      </c>
      <c r="F36" s="185"/>
      <c r="G36" s="577"/>
      <c r="H36" s="437">
        <v>0</v>
      </c>
      <c r="I36" s="185"/>
      <c r="J36" s="185"/>
      <c r="K36" s="198">
        <v>0</v>
      </c>
      <c r="L36" s="198"/>
      <c r="M36" s="198"/>
      <c r="N36" s="198">
        <v>2</v>
      </c>
      <c r="O36" s="98"/>
      <c r="P36" s="329"/>
      <c r="Q36" s="21">
        <v>2</v>
      </c>
      <c r="R36" s="20">
        <v>0</v>
      </c>
      <c r="S36" s="225">
        <v>1</v>
      </c>
      <c r="T36" s="501" t="s">
        <v>347</v>
      </c>
    </row>
    <row r="37" spans="1:20" ht="13.5" customHeight="1" x14ac:dyDescent="0.15">
      <c r="A37" s="106">
        <v>29</v>
      </c>
      <c r="B37" s="866" t="s">
        <v>384</v>
      </c>
      <c r="C37" s="867"/>
      <c r="D37" s="339" t="s">
        <v>409</v>
      </c>
      <c r="E37" s="426"/>
      <c r="F37" s="182"/>
      <c r="G37" s="392"/>
      <c r="H37" s="434"/>
      <c r="I37" s="182"/>
      <c r="J37" s="182"/>
      <c r="K37" s="182" t="s">
        <v>110</v>
      </c>
      <c r="L37" s="196"/>
      <c r="M37" s="196"/>
      <c r="N37" s="196"/>
      <c r="O37" s="392"/>
      <c r="P37" s="247"/>
      <c r="Q37" s="12" t="s">
        <v>110</v>
      </c>
      <c r="R37" s="11" t="s">
        <v>110</v>
      </c>
      <c r="S37" s="224" t="s">
        <v>110</v>
      </c>
      <c r="T37" s="112" t="s">
        <v>46</v>
      </c>
    </row>
    <row r="38" spans="1:20" ht="13.5" customHeight="1" x14ac:dyDescent="0.15">
      <c r="A38" s="120">
        <v>30</v>
      </c>
      <c r="B38" s="866" t="s">
        <v>69</v>
      </c>
      <c r="C38" s="867"/>
      <c r="D38" s="339" t="s">
        <v>409</v>
      </c>
      <c r="E38" s="349" t="str">
        <f>'24 南陽'!E46</f>
        <v>&lt;0.01</v>
      </c>
      <c r="F38" s="25"/>
      <c r="G38" s="234"/>
      <c r="H38" s="401">
        <f>'24 南陽'!H46</f>
        <v>0.01</v>
      </c>
      <c r="I38" s="25"/>
      <c r="J38" s="25"/>
      <c r="K38" s="401">
        <f>'24 南陽'!K46</f>
        <v>0.02</v>
      </c>
      <c r="L38" s="25"/>
      <c r="M38" s="25"/>
      <c r="N38" s="25" t="str">
        <f>'24 南陽'!N46</f>
        <v>&lt;0.01</v>
      </c>
      <c r="O38" s="25"/>
      <c r="P38" s="227"/>
      <c r="Q38" s="27">
        <v>0.02</v>
      </c>
      <c r="R38" s="25" t="s">
        <v>603</v>
      </c>
      <c r="S38" s="227">
        <v>0.01</v>
      </c>
      <c r="T38" s="501" t="s">
        <v>27</v>
      </c>
    </row>
    <row r="39" spans="1:20" ht="27" customHeight="1" thickBot="1" x14ac:dyDescent="0.2">
      <c r="A39" s="188">
        <v>31</v>
      </c>
      <c r="B39" s="1015" t="s">
        <v>548</v>
      </c>
      <c r="C39" s="1016"/>
      <c r="D39" s="340" t="s">
        <v>703</v>
      </c>
      <c r="E39" s="349"/>
      <c r="F39" s="25"/>
      <c r="G39" s="234"/>
      <c r="H39" s="579"/>
      <c r="I39" s="25"/>
      <c r="J39" s="25"/>
      <c r="K39" s="25" t="s">
        <v>667</v>
      </c>
      <c r="L39" s="25"/>
      <c r="M39" s="25"/>
      <c r="N39" s="25"/>
      <c r="O39" s="25"/>
      <c r="P39" s="227"/>
      <c r="Q39" s="55" t="s">
        <v>667</v>
      </c>
      <c r="R39" s="81" t="s">
        <v>667</v>
      </c>
      <c r="S39" s="235" t="s">
        <v>667</v>
      </c>
      <c r="T39" s="471" t="s">
        <v>77</v>
      </c>
    </row>
    <row r="40" spans="1:20" s="104" customFormat="1" ht="13.5" customHeight="1" x14ac:dyDescent="0.15">
      <c r="A40" s="890" t="s">
        <v>93</v>
      </c>
      <c r="B40" s="891"/>
      <c r="C40" s="891"/>
      <c r="D40" s="266" t="s">
        <v>360</v>
      </c>
      <c r="E40" s="267"/>
      <c r="F40" s="259"/>
      <c r="G40" s="259"/>
      <c r="H40" s="617"/>
      <c r="I40" s="533"/>
      <c r="J40" s="533" t="s">
        <v>421</v>
      </c>
      <c r="K40" s="519"/>
      <c r="L40" s="259"/>
      <c r="M40" s="259"/>
      <c r="N40" s="259"/>
      <c r="O40" s="259"/>
      <c r="P40" s="259"/>
      <c r="Q40" s="503"/>
      <c r="R40" s="504"/>
      <c r="S40" s="505"/>
      <c r="T40" s="289"/>
    </row>
    <row r="41" spans="1:20" ht="13.5" customHeight="1" x14ac:dyDescent="0.15">
      <c r="A41" s="122">
        <v>1</v>
      </c>
      <c r="B41" s="839" t="s">
        <v>349</v>
      </c>
      <c r="C41" s="840"/>
      <c r="D41" s="535" t="s">
        <v>176</v>
      </c>
      <c r="E41" s="282"/>
      <c r="F41" s="283"/>
      <c r="G41" s="283"/>
      <c r="H41" s="283"/>
      <c r="I41" s="283"/>
      <c r="J41" s="283"/>
      <c r="K41" s="529"/>
      <c r="L41" s="480"/>
      <c r="M41" s="480"/>
      <c r="N41" s="480"/>
      <c r="O41" s="420"/>
      <c r="P41" s="245"/>
      <c r="Q41" s="113" t="s">
        <v>24</v>
      </c>
      <c r="R41" s="248" t="s">
        <v>24</v>
      </c>
      <c r="S41" s="249" t="s">
        <v>24</v>
      </c>
      <c r="T41" s="868" t="s">
        <v>351</v>
      </c>
    </row>
    <row r="42" spans="1:20" ht="13.5" customHeight="1" x14ac:dyDescent="0.15">
      <c r="A42" s="121">
        <v>2</v>
      </c>
      <c r="B42" s="830" t="s">
        <v>352</v>
      </c>
      <c r="C42" s="831"/>
      <c r="D42" s="534" t="s">
        <v>176</v>
      </c>
      <c r="E42" s="410"/>
      <c r="F42" s="540"/>
      <c r="G42" s="540"/>
      <c r="H42" s="621"/>
      <c r="I42" s="540"/>
      <c r="J42" s="540"/>
      <c r="K42" s="526"/>
      <c r="L42" s="480"/>
      <c r="M42" s="480"/>
      <c r="N42" s="480"/>
      <c r="O42" s="541"/>
      <c r="P42" s="245"/>
      <c r="Q42" s="113" t="s">
        <v>24</v>
      </c>
      <c r="R42" s="248" t="s">
        <v>24</v>
      </c>
      <c r="S42" s="249" t="s">
        <v>24</v>
      </c>
      <c r="T42" s="869"/>
    </row>
    <row r="43" spans="1:20" ht="13.5" customHeight="1" x14ac:dyDescent="0.15">
      <c r="A43" s="122">
        <v>3</v>
      </c>
      <c r="B43" s="908" t="s">
        <v>22</v>
      </c>
      <c r="C43" s="909"/>
      <c r="D43" s="341" t="s">
        <v>412</v>
      </c>
      <c r="E43" s="113"/>
      <c r="F43" s="422"/>
      <c r="G43" s="176"/>
      <c r="H43" s="176"/>
      <c r="I43" s="176"/>
      <c r="J43" s="176"/>
      <c r="K43" s="637"/>
      <c r="L43" s="176"/>
      <c r="M43" s="176"/>
      <c r="N43" s="176"/>
      <c r="O43" s="176"/>
      <c r="P43" s="248"/>
      <c r="Q43" s="549" t="s">
        <v>566</v>
      </c>
      <c r="R43" s="550" t="s">
        <v>566</v>
      </c>
      <c r="S43" s="551" t="s">
        <v>566</v>
      </c>
      <c r="T43" s="887" t="s">
        <v>554</v>
      </c>
    </row>
    <row r="44" spans="1:20" ht="13.5" customHeight="1" thickBot="1" x14ac:dyDescent="0.2">
      <c r="A44" s="122">
        <v>4</v>
      </c>
      <c r="B44" s="866" t="s">
        <v>354</v>
      </c>
      <c r="C44" s="867"/>
      <c r="D44" s="341" t="s">
        <v>413</v>
      </c>
      <c r="E44" s="113"/>
      <c r="F44" s="176"/>
      <c r="G44" s="176"/>
      <c r="H44" s="176"/>
      <c r="I44" s="176"/>
      <c r="J44" s="176"/>
      <c r="K44" s="637"/>
      <c r="L44" s="176"/>
      <c r="M44" s="176"/>
      <c r="N44" s="176"/>
      <c r="O44" s="176"/>
      <c r="P44" s="248"/>
      <c r="Q44" s="552" t="s">
        <v>566</v>
      </c>
      <c r="R44" s="553" t="s">
        <v>566</v>
      </c>
      <c r="S44" s="554" t="s">
        <v>566</v>
      </c>
      <c r="T44" s="902"/>
    </row>
    <row r="45" spans="1:20" ht="14.25" customHeight="1" thickBot="1" x14ac:dyDescent="0.2">
      <c r="A45" s="903" t="s">
        <v>355</v>
      </c>
      <c r="B45" s="904"/>
      <c r="C45" s="904"/>
      <c r="D45" s="905"/>
      <c r="E45" s="123">
        <v>2</v>
      </c>
      <c r="F45" s="124">
        <v>2</v>
      </c>
      <c r="G45" s="124">
        <v>2</v>
      </c>
      <c r="H45" s="124">
        <v>2</v>
      </c>
      <c r="I45" s="124">
        <v>2</v>
      </c>
      <c r="J45" s="124">
        <v>2</v>
      </c>
      <c r="K45" s="124">
        <v>2</v>
      </c>
      <c r="L45" s="424">
        <v>2</v>
      </c>
      <c r="M45" s="424">
        <v>2</v>
      </c>
      <c r="N45" s="424">
        <v>2</v>
      </c>
      <c r="O45" s="421">
        <v>2</v>
      </c>
      <c r="P45" s="336">
        <v>2</v>
      </c>
      <c r="Q45" s="337"/>
      <c r="R45" s="251"/>
      <c r="S45" s="251"/>
      <c r="T45" s="125"/>
    </row>
    <row r="46" spans="1:20" ht="10.5" customHeight="1" x14ac:dyDescent="0.15">
      <c r="A46" s="89" t="s">
        <v>356</v>
      </c>
      <c r="B46" s="126"/>
      <c r="C46" s="126"/>
      <c r="D46" s="126"/>
      <c r="E46" s="127"/>
      <c r="F46" s="127"/>
      <c r="G46" s="127"/>
      <c r="H46" s="127"/>
      <c r="I46" s="127"/>
      <c r="J46" s="127"/>
      <c r="K46" s="126"/>
      <c r="L46" s="126"/>
      <c r="M46" s="126"/>
      <c r="N46" s="126"/>
      <c r="O46" s="126"/>
      <c r="P46" s="127"/>
      <c r="Q46" s="127"/>
      <c r="R46" s="127"/>
      <c r="S46" s="127"/>
      <c r="T46" s="127"/>
    </row>
    <row r="47" spans="1:20" ht="10.5" customHeight="1" x14ac:dyDescent="0.15">
      <c r="A47" s="128" t="s">
        <v>357</v>
      </c>
    </row>
    <row r="48" spans="1:20" ht="10.5" customHeight="1" x14ac:dyDescent="0.15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</row>
    <row r="49" spans="1:19" ht="10.15" customHeight="1" x14ac:dyDescent="0.15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</sheetData>
  <mergeCells count="57">
    <mergeCell ref="B19:C19"/>
    <mergeCell ref="T13:T15"/>
    <mergeCell ref="B13:C13"/>
    <mergeCell ref="C6:D6"/>
    <mergeCell ref="C7:D7"/>
    <mergeCell ref="T6:T11"/>
    <mergeCell ref="Q6:Q9"/>
    <mergeCell ref="C9:D9"/>
    <mergeCell ref="B15:C15"/>
    <mergeCell ref="A12:C12"/>
    <mergeCell ref="B18:C18"/>
    <mergeCell ref="B17:C17"/>
    <mergeCell ref="F3:K3"/>
    <mergeCell ref="F4:K4"/>
    <mergeCell ref="T21:T22"/>
    <mergeCell ref="T16:T18"/>
    <mergeCell ref="R6:R9"/>
    <mergeCell ref="T19:T20"/>
    <mergeCell ref="S6:S9"/>
    <mergeCell ref="B20:C20"/>
    <mergeCell ref="B21:C21"/>
    <mergeCell ref="B22:C22"/>
    <mergeCell ref="T33:T35"/>
    <mergeCell ref="B33:C33"/>
    <mergeCell ref="B32:C32"/>
    <mergeCell ref="B27:C27"/>
    <mergeCell ref="T30:T31"/>
    <mergeCell ref="B23:C23"/>
    <mergeCell ref="B24:C24"/>
    <mergeCell ref="T28:T29"/>
    <mergeCell ref="B26:C26"/>
    <mergeCell ref="B25:C25"/>
    <mergeCell ref="B30:C30"/>
    <mergeCell ref="B29:C29"/>
    <mergeCell ref="B31:C31"/>
    <mergeCell ref="A4:B4"/>
    <mergeCell ref="B14:C14"/>
    <mergeCell ref="A6:B11"/>
    <mergeCell ref="C10:D10"/>
    <mergeCell ref="B16:C16"/>
    <mergeCell ref="C8:D8"/>
    <mergeCell ref="C11:D11"/>
    <mergeCell ref="A45:D45"/>
    <mergeCell ref="B34:C34"/>
    <mergeCell ref="B35:C35"/>
    <mergeCell ref="B36:C36"/>
    <mergeCell ref="B28:C28"/>
    <mergeCell ref="B38:C38"/>
    <mergeCell ref="B39:C39"/>
    <mergeCell ref="B37:C37"/>
    <mergeCell ref="A40:C40"/>
    <mergeCell ref="B41:C41"/>
    <mergeCell ref="T41:T42"/>
    <mergeCell ref="B42:C42"/>
    <mergeCell ref="B43:C43"/>
    <mergeCell ref="T43:T44"/>
    <mergeCell ref="B44:C44"/>
  </mergeCells>
  <phoneticPr fontId="2"/>
  <pageMargins left="0.78740157480314965" right="0.78740157480314965" top="0.78740157480314965" bottom="0.39370078740157483" header="0" footer="0"/>
  <pageSetup paperSize="9" scale="64" orientation="landscape" r:id="rId1"/>
  <headerFooter alignWithMargins="0"/>
  <rowBreaks count="1" manualBreakCount="1">
    <brk id="47" max="1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CF88DDE-ECF2-4777-8B40-83F0CF613C16}">
            <xm:f>'17 原水2系(管理)'!E43&gt;0</xm:f>
            <x14:dxf>
              <numFmt numFmtId="176" formatCode="0.0"/>
            </x14:dxf>
          </x14:cfRule>
          <xm:sqref>E43:S44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pageSetUpPr fitToPage="1"/>
  </sheetPr>
  <dimension ref="A1:T68"/>
  <sheetViews>
    <sheetView zoomScale="90" zoomScaleNormal="90" workbookViewId="0">
      <pane xSplit="4" ySplit="8" topLeftCell="E36" activePane="bottomRight" state="frozen"/>
      <selection activeCell="N48" sqref="N48"/>
      <selection pane="topRight" activeCell="N48" sqref="N48"/>
      <selection pane="bottomLeft" activeCell="N48" sqref="N48"/>
      <selection pane="bottomRight" activeCell="V1" sqref="V1:AA1048576"/>
    </sheetView>
  </sheetViews>
  <sheetFormatPr defaultRowHeight="13.5" x14ac:dyDescent="0.15"/>
  <cols>
    <col min="1" max="1" width="3.125" style="1" customWidth="1"/>
    <col min="2" max="2" width="8.875" style="1" customWidth="1"/>
    <col min="3" max="3" width="15.5" style="1" customWidth="1"/>
    <col min="4" max="4" width="12.125" style="1" customWidth="1"/>
    <col min="5" max="16" width="9.5" style="1" customWidth="1"/>
    <col min="17" max="19" width="9.375" style="1" customWidth="1"/>
    <col min="20" max="20" width="13.5" style="2" customWidth="1"/>
  </cols>
  <sheetData>
    <row r="1" spans="1:20" ht="14.25" x14ac:dyDescent="0.15">
      <c r="B1" s="134" t="str">
        <f>'1 羽黒川'!$B$1</f>
        <v>　　　　　　　　　　　　定　期　水　質　検　査　結　果（令和５年度）</v>
      </c>
      <c r="C1" s="134"/>
      <c r="D1" s="134"/>
      <c r="E1" s="134"/>
      <c r="F1" s="134"/>
      <c r="G1" s="134"/>
      <c r="H1" s="134"/>
      <c r="I1" s="134"/>
      <c r="J1" s="134"/>
      <c r="K1" s="134"/>
      <c r="L1" s="85"/>
    </row>
    <row r="2" spans="1:20" ht="14.25" thickBot="1" x14ac:dyDescent="0.2">
      <c r="B2" s="3" t="s">
        <v>0</v>
      </c>
    </row>
    <row r="3" spans="1:20" ht="14.25" thickBot="1" x14ac:dyDescent="0.2">
      <c r="A3" s="2"/>
      <c r="B3" s="4"/>
      <c r="C3" s="47"/>
      <c r="D3" s="2"/>
      <c r="E3" s="6" t="s">
        <v>1</v>
      </c>
      <c r="F3" s="813" t="s">
        <v>2</v>
      </c>
      <c r="G3" s="813"/>
      <c r="H3" s="813"/>
      <c r="I3" s="813"/>
      <c r="J3" s="814"/>
      <c r="K3" s="2"/>
      <c r="L3" s="2"/>
      <c r="M3" s="2"/>
      <c r="N3" s="2"/>
      <c r="O3" s="2"/>
      <c r="P3" s="2"/>
      <c r="Q3" s="2"/>
      <c r="R3" s="2"/>
      <c r="S3" s="2"/>
    </row>
    <row r="4" spans="1:20" ht="15" thickBot="1" x14ac:dyDescent="0.2">
      <c r="A4" s="815" t="s">
        <v>3</v>
      </c>
      <c r="B4" s="813"/>
      <c r="C4" s="394" t="s">
        <v>263</v>
      </c>
      <c r="D4" s="2"/>
      <c r="E4" s="7">
        <v>26</v>
      </c>
      <c r="F4" s="971" t="s">
        <v>276</v>
      </c>
      <c r="G4" s="971"/>
      <c r="H4" s="971"/>
      <c r="I4" s="971"/>
      <c r="J4" s="972"/>
      <c r="K4" s="2"/>
      <c r="L4" s="2"/>
      <c r="M4" s="2"/>
      <c r="N4" s="2"/>
      <c r="O4" s="2"/>
      <c r="P4" s="2"/>
      <c r="Q4" s="2"/>
      <c r="R4" s="2"/>
      <c r="S4" s="2"/>
    </row>
    <row r="5" spans="1:20" ht="14.2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0" x14ac:dyDescent="0.15">
      <c r="A6" s="819" t="s">
        <v>161</v>
      </c>
      <c r="B6" s="820"/>
      <c r="C6" s="823" t="s">
        <v>7</v>
      </c>
      <c r="D6" s="824"/>
      <c r="E6" s="52">
        <v>45027</v>
      </c>
      <c r="F6" s="8">
        <v>45055</v>
      </c>
      <c r="G6" s="8">
        <v>45083</v>
      </c>
      <c r="H6" s="8">
        <v>45111</v>
      </c>
      <c r="I6" s="8">
        <v>45139</v>
      </c>
      <c r="J6" s="8">
        <v>45174</v>
      </c>
      <c r="K6" s="8">
        <v>45202</v>
      </c>
      <c r="L6" s="8">
        <v>45237</v>
      </c>
      <c r="M6" s="8">
        <v>45265</v>
      </c>
      <c r="N6" s="210">
        <v>45300</v>
      </c>
      <c r="O6" s="8">
        <v>45328</v>
      </c>
      <c r="P6" s="210">
        <v>45356</v>
      </c>
      <c r="Q6" s="973" t="s">
        <v>231</v>
      </c>
      <c r="R6" s="975" t="s">
        <v>232</v>
      </c>
      <c r="S6" s="967" t="s">
        <v>233</v>
      </c>
      <c r="T6" s="811" t="s">
        <v>11</v>
      </c>
    </row>
    <row r="7" spans="1:20" x14ac:dyDescent="0.15">
      <c r="A7" s="821"/>
      <c r="B7" s="822"/>
      <c r="C7" s="828" t="s">
        <v>12</v>
      </c>
      <c r="D7" s="829"/>
      <c r="E7" s="53">
        <v>0.47152777777777777</v>
      </c>
      <c r="F7" s="9">
        <v>0.45833333333333331</v>
      </c>
      <c r="G7" s="9">
        <v>0.47916666666666669</v>
      </c>
      <c r="H7" s="9">
        <v>0.45833333333333331</v>
      </c>
      <c r="I7" s="9">
        <v>0.4513888888888889</v>
      </c>
      <c r="J7" s="9">
        <v>0.45833333333333331</v>
      </c>
      <c r="K7" s="9">
        <v>0.52083333333333337</v>
      </c>
      <c r="L7" s="9">
        <v>0.4826388888888889</v>
      </c>
      <c r="M7" s="9">
        <v>0.46111111111111108</v>
      </c>
      <c r="N7" s="212">
        <v>0.46180555555555558</v>
      </c>
      <c r="O7" s="9">
        <v>0.40833333333333338</v>
      </c>
      <c r="P7" s="212">
        <v>0.43472222222222223</v>
      </c>
      <c r="Q7" s="974"/>
      <c r="R7" s="976"/>
      <c r="S7" s="968"/>
      <c r="T7" s="812"/>
    </row>
    <row r="8" spans="1:20" x14ac:dyDescent="0.15">
      <c r="A8" s="821"/>
      <c r="B8" s="822"/>
      <c r="C8" s="828" t="s">
        <v>13</v>
      </c>
      <c r="D8" s="829"/>
      <c r="E8" s="53" t="s">
        <v>559</v>
      </c>
      <c r="F8" s="9" t="s">
        <v>653</v>
      </c>
      <c r="G8" s="9" t="s">
        <v>654</v>
      </c>
      <c r="H8" s="9" t="s">
        <v>756</v>
      </c>
      <c r="I8" s="9" t="s">
        <v>713</v>
      </c>
      <c r="J8" s="9" t="s">
        <v>800</v>
      </c>
      <c r="K8" s="9" t="s">
        <v>823</v>
      </c>
      <c r="L8" s="9" t="s">
        <v>853</v>
      </c>
      <c r="M8" s="9" t="s">
        <v>886</v>
      </c>
      <c r="N8" s="212" t="s">
        <v>912</v>
      </c>
      <c r="O8" s="10" t="s">
        <v>923</v>
      </c>
      <c r="P8" s="212" t="s">
        <v>939</v>
      </c>
      <c r="Q8" s="974"/>
      <c r="R8" s="976"/>
      <c r="S8" s="968"/>
      <c r="T8" s="812"/>
    </row>
    <row r="9" spans="1:20" x14ac:dyDescent="0.15">
      <c r="A9" s="821"/>
      <c r="B9" s="822"/>
      <c r="C9" s="828" t="s">
        <v>14</v>
      </c>
      <c r="D9" s="829"/>
      <c r="E9" s="48" t="s">
        <v>559</v>
      </c>
      <c r="F9" s="10" t="s">
        <v>654</v>
      </c>
      <c r="G9" s="9" t="s">
        <v>654</v>
      </c>
      <c r="H9" s="9" t="s">
        <v>756</v>
      </c>
      <c r="I9" s="9" t="s">
        <v>714</v>
      </c>
      <c r="J9" s="9" t="s">
        <v>801</v>
      </c>
      <c r="K9" s="10" t="s">
        <v>823</v>
      </c>
      <c r="L9" s="9" t="s">
        <v>854</v>
      </c>
      <c r="M9" s="9" t="s">
        <v>886</v>
      </c>
      <c r="N9" s="9" t="s">
        <v>919</v>
      </c>
      <c r="O9" s="10" t="s">
        <v>924</v>
      </c>
      <c r="P9" s="213" t="s">
        <v>940</v>
      </c>
      <c r="Q9" s="974"/>
      <c r="R9" s="976"/>
      <c r="S9" s="968"/>
      <c r="T9" s="812"/>
    </row>
    <row r="10" spans="1:20" x14ac:dyDescent="0.15">
      <c r="A10" s="821"/>
      <c r="B10" s="822"/>
      <c r="C10" s="828" t="s">
        <v>15</v>
      </c>
      <c r="D10" s="829"/>
      <c r="E10" s="12">
        <v>17.2</v>
      </c>
      <c r="F10" s="11">
        <v>14.7</v>
      </c>
      <c r="G10" s="11">
        <v>25.5</v>
      </c>
      <c r="H10" s="11">
        <v>24.8</v>
      </c>
      <c r="I10" s="11">
        <v>26</v>
      </c>
      <c r="J10" s="11">
        <v>27</v>
      </c>
      <c r="K10" s="11">
        <v>20.5</v>
      </c>
      <c r="L10" s="11">
        <v>17</v>
      </c>
      <c r="M10" s="11">
        <v>1</v>
      </c>
      <c r="N10" s="214">
        <v>2.2000000000000002</v>
      </c>
      <c r="O10" s="11">
        <v>2.9</v>
      </c>
      <c r="P10" s="214">
        <v>3.2</v>
      </c>
      <c r="Q10" s="12">
        <f>MAXA(E10:P10)</f>
        <v>27</v>
      </c>
      <c r="R10" s="214">
        <f>MINA(E10:P10)</f>
        <v>1</v>
      </c>
      <c r="S10" s="224">
        <f>AVERAGEA(E10:P10)</f>
        <v>15.166666666666664</v>
      </c>
      <c r="T10" s="812"/>
    </row>
    <row r="11" spans="1:20" x14ac:dyDescent="0.15">
      <c r="A11" s="821"/>
      <c r="B11" s="822"/>
      <c r="C11" s="828" t="s">
        <v>16</v>
      </c>
      <c r="D11" s="829"/>
      <c r="E11" s="12">
        <v>7.1</v>
      </c>
      <c r="F11" s="11">
        <v>10.5</v>
      </c>
      <c r="G11" s="11">
        <v>14.5</v>
      </c>
      <c r="H11" s="11">
        <v>18</v>
      </c>
      <c r="I11" s="11">
        <v>21.5</v>
      </c>
      <c r="J11" s="11">
        <v>19.5</v>
      </c>
      <c r="K11" s="11">
        <v>18</v>
      </c>
      <c r="L11" s="11">
        <v>13.2</v>
      </c>
      <c r="M11" s="11">
        <v>8</v>
      </c>
      <c r="N11" s="214">
        <v>5</v>
      </c>
      <c r="O11" s="11">
        <v>3.8</v>
      </c>
      <c r="P11" s="214">
        <v>4</v>
      </c>
      <c r="Q11" s="12">
        <f>MAXA(E11:P11)</f>
        <v>21.5</v>
      </c>
      <c r="R11" s="214">
        <f>MINA(E11:P11)</f>
        <v>3.8</v>
      </c>
      <c r="S11" s="224">
        <f>AVERAGEA(E11:P11)</f>
        <v>11.925000000000002</v>
      </c>
      <c r="T11" s="812"/>
    </row>
    <row r="12" spans="1:20" ht="14.25" thickBot="1" x14ac:dyDescent="0.2">
      <c r="A12" s="991"/>
      <c r="B12" s="992"/>
      <c r="C12" s="969" t="s">
        <v>173</v>
      </c>
      <c r="D12" s="970"/>
      <c r="E12" s="55">
        <v>0.4</v>
      </c>
      <c r="F12" s="81">
        <v>0.42</v>
      </c>
      <c r="G12" s="81">
        <v>0.42</v>
      </c>
      <c r="H12" s="81">
        <v>0.38</v>
      </c>
      <c r="I12" s="81">
        <v>0.44</v>
      </c>
      <c r="J12" s="81">
        <v>0.42</v>
      </c>
      <c r="K12" s="81">
        <v>0.36</v>
      </c>
      <c r="L12" s="81">
        <v>0.5</v>
      </c>
      <c r="M12" s="81">
        <v>0.4</v>
      </c>
      <c r="N12" s="215">
        <v>0.42</v>
      </c>
      <c r="O12" s="81">
        <v>0.42</v>
      </c>
      <c r="P12" s="215">
        <v>0.46</v>
      </c>
      <c r="Q12" s="55">
        <f>MAXA(E12:P12)</f>
        <v>0.5</v>
      </c>
      <c r="R12" s="215">
        <f>MINA(E12:P12)</f>
        <v>0.36</v>
      </c>
      <c r="S12" s="235">
        <f>AVERAGEA(E12:P12)</f>
        <v>0.42</v>
      </c>
      <c r="T12" s="832"/>
    </row>
    <row r="13" spans="1:20" x14ac:dyDescent="0.15">
      <c r="A13" s="792" t="s">
        <v>17</v>
      </c>
      <c r="B13" s="793"/>
      <c r="C13" s="793"/>
      <c r="D13" s="14" t="s">
        <v>174</v>
      </c>
      <c r="E13" s="342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343"/>
      <c r="Q13" s="864"/>
      <c r="R13" s="793"/>
      <c r="S13" s="865"/>
      <c r="T13" s="15"/>
    </row>
    <row r="14" spans="1:20" x14ac:dyDescent="0.15">
      <c r="A14" s="16">
        <v>1</v>
      </c>
      <c r="B14" s="787" t="s">
        <v>19</v>
      </c>
      <c r="C14" s="788"/>
      <c r="D14" s="58" t="s">
        <v>175</v>
      </c>
      <c r="E14" s="21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16">
        <v>0</v>
      </c>
      <c r="Q14" s="21">
        <v>0</v>
      </c>
      <c r="R14" s="20">
        <v>0</v>
      </c>
      <c r="S14" s="225">
        <v>0</v>
      </c>
      <c r="T14" s="796" t="s">
        <v>21</v>
      </c>
    </row>
    <row r="15" spans="1:20" x14ac:dyDescent="0.15">
      <c r="A15" s="16">
        <v>2</v>
      </c>
      <c r="B15" s="787" t="s">
        <v>22</v>
      </c>
      <c r="C15" s="788"/>
      <c r="D15" s="59" t="s">
        <v>176</v>
      </c>
      <c r="E15" s="23" t="s">
        <v>569</v>
      </c>
      <c r="F15" s="10" t="s">
        <v>655</v>
      </c>
      <c r="G15" s="10" t="s">
        <v>655</v>
      </c>
      <c r="H15" s="24" t="s">
        <v>757</v>
      </c>
      <c r="I15" s="10" t="s">
        <v>715</v>
      </c>
      <c r="J15" s="10" t="s">
        <v>569</v>
      </c>
      <c r="K15" s="20" t="s">
        <v>824</v>
      </c>
      <c r="L15" s="20" t="s">
        <v>855</v>
      </c>
      <c r="M15" s="20" t="s">
        <v>887</v>
      </c>
      <c r="N15" s="20" t="s">
        <v>569</v>
      </c>
      <c r="O15" s="20" t="s">
        <v>925</v>
      </c>
      <c r="P15" s="216" t="s">
        <v>941</v>
      </c>
      <c r="Q15" s="21" t="s">
        <v>419</v>
      </c>
      <c r="R15" s="20" t="s">
        <v>419</v>
      </c>
      <c r="S15" s="225" t="s">
        <v>419</v>
      </c>
      <c r="T15" s="800"/>
    </row>
    <row r="16" spans="1:20" x14ac:dyDescent="0.15">
      <c r="A16" s="16">
        <v>3</v>
      </c>
      <c r="B16" s="787" t="s">
        <v>25</v>
      </c>
      <c r="C16" s="788"/>
      <c r="D16" s="58" t="s">
        <v>241</v>
      </c>
      <c r="E16" s="23"/>
      <c r="F16" s="24"/>
      <c r="G16" s="24"/>
      <c r="H16" s="24" t="s">
        <v>758</v>
      </c>
      <c r="I16" s="24"/>
      <c r="J16" s="24"/>
      <c r="K16" s="179"/>
      <c r="L16" s="179"/>
      <c r="M16" s="179"/>
      <c r="N16" s="179"/>
      <c r="O16" s="179"/>
      <c r="P16" s="218"/>
      <c r="Q16" s="28" t="s">
        <v>168</v>
      </c>
      <c r="R16" s="179" t="s">
        <v>168</v>
      </c>
      <c r="S16" s="228" t="s">
        <v>168</v>
      </c>
      <c r="T16" s="796" t="s">
        <v>27</v>
      </c>
    </row>
    <row r="17" spans="1:20" x14ac:dyDescent="0.15">
      <c r="A17" s="16">
        <v>4</v>
      </c>
      <c r="B17" s="787" t="s">
        <v>28</v>
      </c>
      <c r="C17" s="788"/>
      <c r="D17" s="58" t="s">
        <v>242</v>
      </c>
      <c r="E17" s="23"/>
      <c r="F17" s="24"/>
      <c r="G17" s="24"/>
      <c r="H17" s="202" t="s">
        <v>759</v>
      </c>
      <c r="I17" s="24"/>
      <c r="J17" s="24"/>
      <c r="K17" s="202"/>
      <c r="L17" s="202"/>
      <c r="M17" s="202"/>
      <c r="N17" s="202"/>
      <c r="O17" s="202"/>
      <c r="P17" s="243"/>
      <c r="Q17" s="26" t="s">
        <v>111</v>
      </c>
      <c r="R17" s="202" t="s">
        <v>111</v>
      </c>
      <c r="S17" s="263" t="s">
        <v>111</v>
      </c>
      <c r="T17" s="798"/>
    </row>
    <row r="18" spans="1:20" x14ac:dyDescent="0.15">
      <c r="A18" s="16">
        <v>5</v>
      </c>
      <c r="B18" s="787" t="s">
        <v>30</v>
      </c>
      <c r="C18" s="788"/>
      <c r="D18" s="58" t="s">
        <v>177</v>
      </c>
      <c r="E18" s="23"/>
      <c r="F18" s="24"/>
      <c r="G18" s="24"/>
      <c r="H18" s="24" t="s">
        <v>760</v>
      </c>
      <c r="I18" s="24"/>
      <c r="J18" s="24"/>
      <c r="K18" s="24"/>
      <c r="L18" s="24"/>
      <c r="M18" s="24"/>
      <c r="N18" s="24"/>
      <c r="O18" s="24"/>
      <c r="P18" s="217"/>
      <c r="Q18" s="23" t="s">
        <v>169</v>
      </c>
      <c r="R18" s="24" t="s">
        <v>169</v>
      </c>
      <c r="S18" s="226" t="s">
        <v>169</v>
      </c>
      <c r="T18" s="798"/>
    </row>
    <row r="19" spans="1:20" x14ac:dyDescent="0.15">
      <c r="A19" s="16">
        <v>6</v>
      </c>
      <c r="B19" s="787" t="s">
        <v>31</v>
      </c>
      <c r="C19" s="788"/>
      <c r="D19" s="58" t="s">
        <v>177</v>
      </c>
      <c r="E19" s="23"/>
      <c r="F19" s="24"/>
      <c r="G19" s="24"/>
      <c r="H19" s="24" t="s">
        <v>760</v>
      </c>
      <c r="I19" s="24"/>
      <c r="J19" s="24"/>
      <c r="K19" s="24"/>
      <c r="L19" s="24"/>
      <c r="M19" s="24"/>
      <c r="N19" s="24"/>
      <c r="O19" s="24"/>
      <c r="P19" s="217"/>
      <c r="Q19" s="23" t="s">
        <v>169</v>
      </c>
      <c r="R19" s="24" t="s">
        <v>169</v>
      </c>
      <c r="S19" s="226" t="s">
        <v>169</v>
      </c>
      <c r="T19" s="798"/>
    </row>
    <row r="20" spans="1:20" x14ac:dyDescent="0.15">
      <c r="A20" s="16">
        <v>7</v>
      </c>
      <c r="B20" s="787" t="s">
        <v>33</v>
      </c>
      <c r="C20" s="788"/>
      <c r="D20" s="58" t="s">
        <v>177</v>
      </c>
      <c r="E20" s="23"/>
      <c r="F20" s="24"/>
      <c r="G20" s="24"/>
      <c r="H20" s="24" t="s">
        <v>760</v>
      </c>
      <c r="I20" s="24"/>
      <c r="J20" s="24"/>
      <c r="K20" s="24"/>
      <c r="L20" s="24"/>
      <c r="M20" s="24"/>
      <c r="N20" s="24"/>
      <c r="O20" s="24"/>
      <c r="P20" s="217"/>
      <c r="Q20" s="23" t="s">
        <v>169</v>
      </c>
      <c r="R20" s="24" t="s">
        <v>169</v>
      </c>
      <c r="S20" s="226" t="s">
        <v>169</v>
      </c>
      <c r="T20" s="798"/>
    </row>
    <row r="21" spans="1:20" x14ac:dyDescent="0.15">
      <c r="A21" s="16">
        <v>8</v>
      </c>
      <c r="B21" s="787" t="s">
        <v>35</v>
      </c>
      <c r="C21" s="788"/>
      <c r="D21" s="58" t="s">
        <v>196</v>
      </c>
      <c r="E21" s="23"/>
      <c r="F21" s="24"/>
      <c r="G21" s="24"/>
      <c r="H21" s="24" t="s">
        <v>760</v>
      </c>
      <c r="I21" s="24"/>
      <c r="J21" s="24"/>
      <c r="K21" s="24"/>
      <c r="L21" s="24"/>
      <c r="M21" s="24"/>
      <c r="N21" s="24"/>
      <c r="O21" s="24"/>
      <c r="P21" s="217"/>
      <c r="Q21" s="23" t="s">
        <v>169</v>
      </c>
      <c r="R21" s="24" t="s">
        <v>169</v>
      </c>
      <c r="S21" s="226" t="s">
        <v>169</v>
      </c>
      <c r="T21" s="800"/>
    </row>
    <row r="22" spans="1:20" x14ac:dyDescent="0.15">
      <c r="A22" s="16">
        <v>9</v>
      </c>
      <c r="B22" s="830" t="s">
        <v>400</v>
      </c>
      <c r="C22" s="831"/>
      <c r="D22" s="58" t="s">
        <v>184</v>
      </c>
      <c r="E22" s="23" t="s">
        <v>234</v>
      </c>
      <c r="F22" s="24"/>
      <c r="G22" s="24"/>
      <c r="H22" s="24" t="s">
        <v>761</v>
      </c>
      <c r="I22" s="24"/>
      <c r="J22" s="24"/>
      <c r="K22" s="24" t="s">
        <v>234</v>
      </c>
      <c r="L22" s="24"/>
      <c r="M22" s="24"/>
      <c r="N22" s="24" t="s">
        <v>234</v>
      </c>
      <c r="O22" s="24"/>
      <c r="P22" s="217"/>
      <c r="Q22" s="23" t="s">
        <v>234</v>
      </c>
      <c r="R22" s="24" t="s">
        <v>234</v>
      </c>
      <c r="S22" s="226" t="s">
        <v>234</v>
      </c>
      <c r="T22" s="796" t="s">
        <v>41</v>
      </c>
    </row>
    <row r="23" spans="1:20" x14ac:dyDescent="0.15">
      <c r="A23" s="16">
        <v>10</v>
      </c>
      <c r="B23" s="787" t="s">
        <v>36</v>
      </c>
      <c r="C23" s="788"/>
      <c r="D23" s="58" t="s">
        <v>177</v>
      </c>
      <c r="E23" s="23" t="s">
        <v>169</v>
      </c>
      <c r="F23" s="24"/>
      <c r="G23" s="24"/>
      <c r="H23" s="24" t="s">
        <v>760</v>
      </c>
      <c r="I23" s="24"/>
      <c r="J23" s="24"/>
      <c r="K23" s="24" t="s">
        <v>169</v>
      </c>
      <c r="L23" s="24"/>
      <c r="M23" s="24"/>
      <c r="N23" s="24" t="s">
        <v>169</v>
      </c>
      <c r="O23" s="24"/>
      <c r="P23" s="217"/>
      <c r="Q23" s="23" t="s">
        <v>169</v>
      </c>
      <c r="R23" s="24" t="s">
        <v>169</v>
      </c>
      <c r="S23" s="226" t="s">
        <v>169</v>
      </c>
      <c r="T23" s="798"/>
    </row>
    <row r="24" spans="1:20" x14ac:dyDescent="0.15">
      <c r="A24" s="16">
        <v>11</v>
      </c>
      <c r="B24" s="787" t="s">
        <v>39</v>
      </c>
      <c r="C24" s="788"/>
      <c r="D24" s="58" t="s">
        <v>178</v>
      </c>
      <c r="E24" s="12">
        <v>0.2</v>
      </c>
      <c r="F24" s="24"/>
      <c r="G24" s="24"/>
      <c r="H24" s="11">
        <v>0.1</v>
      </c>
      <c r="I24" s="24"/>
      <c r="J24" s="24"/>
      <c r="K24" s="11">
        <v>0.2</v>
      </c>
      <c r="L24" s="11"/>
      <c r="M24" s="11"/>
      <c r="N24" s="11">
        <v>0.2</v>
      </c>
      <c r="O24" s="11"/>
      <c r="P24" s="214"/>
      <c r="Q24" s="12">
        <v>0.2</v>
      </c>
      <c r="R24" s="11">
        <v>0.1</v>
      </c>
      <c r="S24" s="224">
        <v>0.2</v>
      </c>
      <c r="T24" s="798"/>
    </row>
    <row r="25" spans="1:20" x14ac:dyDescent="0.15">
      <c r="A25" s="16">
        <v>12</v>
      </c>
      <c r="B25" s="787" t="s">
        <v>42</v>
      </c>
      <c r="C25" s="788"/>
      <c r="D25" s="58" t="s">
        <v>243</v>
      </c>
      <c r="E25" s="23"/>
      <c r="F25" s="24"/>
      <c r="G25" s="24"/>
      <c r="H25" s="25" t="s">
        <v>762</v>
      </c>
      <c r="I25" s="24"/>
      <c r="J25" s="24"/>
      <c r="K25" s="25"/>
      <c r="L25" s="25"/>
      <c r="M25" s="25"/>
      <c r="N25" s="25"/>
      <c r="O25" s="25"/>
      <c r="P25" s="234"/>
      <c r="Q25" s="27" t="s">
        <v>602</v>
      </c>
      <c r="R25" s="25" t="s">
        <v>602</v>
      </c>
      <c r="S25" s="227" t="s">
        <v>602</v>
      </c>
      <c r="T25" s="798"/>
    </row>
    <row r="26" spans="1:20" x14ac:dyDescent="0.15">
      <c r="A26" s="16">
        <v>13</v>
      </c>
      <c r="B26" s="787" t="s">
        <v>43</v>
      </c>
      <c r="C26" s="788"/>
      <c r="D26" s="58" t="s">
        <v>244</v>
      </c>
      <c r="E26" s="23"/>
      <c r="F26" s="24"/>
      <c r="G26" s="24"/>
      <c r="H26" s="11" t="s">
        <v>763</v>
      </c>
      <c r="I26" s="24"/>
      <c r="J26" s="24"/>
      <c r="K26" s="25"/>
      <c r="L26" s="25"/>
      <c r="M26" s="25"/>
      <c r="N26" s="25"/>
      <c r="O26" s="25"/>
      <c r="P26" s="234"/>
      <c r="Q26" s="27" t="s">
        <v>603</v>
      </c>
      <c r="R26" s="25" t="s">
        <v>603</v>
      </c>
      <c r="S26" s="227" t="s">
        <v>603</v>
      </c>
      <c r="T26" s="800"/>
    </row>
    <row r="27" spans="1:20" x14ac:dyDescent="0.15">
      <c r="A27" s="16">
        <v>14</v>
      </c>
      <c r="B27" s="787" t="s">
        <v>44</v>
      </c>
      <c r="C27" s="788"/>
      <c r="D27" s="58" t="s">
        <v>245</v>
      </c>
      <c r="E27" s="23"/>
      <c r="F27" s="24"/>
      <c r="G27" s="24"/>
      <c r="H27" s="179" t="s">
        <v>764</v>
      </c>
      <c r="I27" s="24"/>
      <c r="J27" s="24"/>
      <c r="K27" s="179"/>
      <c r="L27" s="179"/>
      <c r="M27" s="179"/>
      <c r="N27" s="179"/>
      <c r="O27" s="179"/>
      <c r="P27" s="218"/>
      <c r="Q27" s="28" t="s">
        <v>110</v>
      </c>
      <c r="R27" s="179" t="s">
        <v>110</v>
      </c>
      <c r="S27" s="228" t="s">
        <v>110</v>
      </c>
      <c r="T27" s="796" t="s">
        <v>46</v>
      </c>
    </row>
    <row r="28" spans="1:20" x14ac:dyDescent="0.15">
      <c r="A28" s="16">
        <v>15</v>
      </c>
      <c r="B28" s="787" t="s">
        <v>277</v>
      </c>
      <c r="C28" s="788"/>
      <c r="D28" s="58" t="s">
        <v>196</v>
      </c>
      <c r="E28" s="23"/>
      <c r="F28" s="24"/>
      <c r="G28" s="24"/>
      <c r="H28" s="24" t="s">
        <v>765</v>
      </c>
      <c r="I28" s="24"/>
      <c r="J28" s="24"/>
      <c r="K28" s="24"/>
      <c r="L28" s="24"/>
      <c r="M28" s="24"/>
      <c r="N28" s="24"/>
      <c r="O28" s="24"/>
      <c r="P28" s="217"/>
      <c r="Q28" s="23" t="s">
        <v>84</v>
      </c>
      <c r="R28" s="24" t="s">
        <v>84</v>
      </c>
      <c r="S28" s="226" t="s">
        <v>84</v>
      </c>
      <c r="T28" s="798"/>
    </row>
    <row r="29" spans="1:20" ht="24" customHeight="1" x14ac:dyDescent="0.15">
      <c r="A29" s="16">
        <v>16</v>
      </c>
      <c r="B29" s="803" t="s">
        <v>405</v>
      </c>
      <c r="C29" s="804"/>
      <c r="D29" s="58" t="s">
        <v>184</v>
      </c>
      <c r="E29" s="23"/>
      <c r="F29" s="24"/>
      <c r="G29" s="24"/>
      <c r="H29" s="24" t="s">
        <v>760</v>
      </c>
      <c r="I29" s="24"/>
      <c r="J29" s="24"/>
      <c r="K29" s="179"/>
      <c r="L29" s="179"/>
      <c r="M29" s="179"/>
      <c r="N29" s="179"/>
      <c r="O29" s="179"/>
      <c r="P29" s="218"/>
      <c r="Q29" s="28" t="s">
        <v>169</v>
      </c>
      <c r="R29" s="179" t="s">
        <v>169</v>
      </c>
      <c r="S29" s="228" t="s">
        <v>169</v>
      </c>
      <c r="T29" s="798"/>
    </row>
    <row r="30" spans="1:20" x14ac:dyDescent="0.15">
      <c r="A30" s="16">
        <v>17</v>
      </c>
      <c r="B30" s="787" t="s">
        <v>278</v>
      </c>
      <c r="C30" s="788"/>
      <c r="D30" s="58" t="s">
        <v>181</v>
      </c>
      <c r="E30" s="23"/>
      <c r="F30" s="24"/>
      <c r="G30" s="24"/>
      <c r="H30" s="24" t="s">
        <v>760</v>
      </c>
      <c r="I30" s="24"/>
      <c r="J30" s="24"/>
      <c r="K30" s="24"/>
      <c r="L30" s="24"/>
      <c r="M30" s="24"/>
      <c r="N30" s="24"/>
      <c r="O30" s="24"/>
      <c r="P30" s="217"/>
      <c r="Q30" s="28" t="s">
        <v>169</v>
      </c>
      <c r="R30" s="179" t="s">
        <v>169</v>
      </c>
      <c r="S30" s="228" t="s">
        <v>169</v>
      </c>
      <c r="T30" s="798"/>
    </row>
    <row r="31" spans="1:20" x14ac:dyDescent="0.15">
      <c r="A31" s="16">
        <v>18</v>
      </c>
      <c r="B31" s="787" t="s">
        <v>279</v>
      </c>
      <c r="C31" s="788"/>
      <c r="D31" s="58" t="s">
        <v>177</v>
      </c>
      <c r="E31" s="23"/>
      <c r="F31" s="24"/>
      <c r="G31" s="24"/>
      <c r="H31" s="24" t="s">
        <v>760</v>
      </c>
      <c r="I31" s="24"/>
      <c r="J31" s="24"/>
      <c r="K31" s="24"/>
      <c r="L31" s="24"/>
      <c r="M31" s="24"/>
      <c r="N31" s="24"/>
      <c r="O31" s="24"/>
      <c r="P31" s="217"/>
      <c r="Q31" s="28" t="s">
        <v>169</v>
      </c>
      <c r="R31" s="179" t="s">
        <v>169</v>
      </c>
      <c r="S31" s="228" t="s">
        <v>169</v>
      </c>
      <c r="T31" s="798"/>
    </row>
    <row r="32" spans="1:20" x14ac:dyDescent="0.15">
      <c r="A32" s="16">
        <v>19</v>
      </c>
      <c r="B32" s="787" t="s">
        <v>280</v>
      </c>
      <c r="C32" s="788"/>
      <c r="D32" s="58" t="s">
        <v>177</v>
      </c>
      <c r="E32" s="23"/>
      <c r="F32" s="24"/>
      <c r="G32" s="24"/>
      <c r="H32" s="24" t="s">
        <v>760</v>
      </c>
      <c r="I32" s="24"/>
      <c r="J32" s="24"/>
      <c r="K32" s="24"/>
      <c r="L32" s="24"/>
      <c r="M32" s="24"/>
      <c r="N32" s="24"/>
      <c r="O32" s="24"/>
      <c r="P32" s="217"/>
      <c r="Q32" s="28" t="s">
        <v>169</v>
      </c>
      <c r="R32" s="179" t="s">
        <v>169</v>
      </c>
      <c r="S32" s="228" t="s">
        <v>169</v>
      </c>
      <c r="T32" s="798"/>
    </row>
    <row r="33" spans="1:20" x14ac:dyDescent="0.15">
      <c r="A33" s="16">
        <v>20</v>
      </c>
      <c r="B33" s="787" t="s">
        <v>281</v>
      </c>
      <c r="C33" s="788"/>
      <c r="D33" s="58" t="s">
        <v>177</v>
      </c>
      <c r="E33" s="23"/>
      <c r="F33" s="24"/>
      <c r="G33" s="24"/>
      <c r="H33" s="24" t="s">
        <v>760</v>
      </c>
      <c r="I33" s="24"/>
      <c r="J33" s="24"/>
      <c r="K33" s="24"/>
      <c r="L33" s="24"/>
      <c r="M33" s="24"/>
      <c r="N33" s="24"/>
      <c r="O33" s="24"/>
      <c r="P33" s="217"/>
      <c r="Q33" s="28" t="s">
        <v>169</v>
      </c>
      <c r="R33" s="179" t="s">
        <v>169</v>
      </c>
      <c r="S33" s="228" t="s">
        <v>169</v>
      </c>
      <c r="T33" s="800"/>
    </row>
    <row r="34" spans="1:20" x14ac:dyDescent="0.15">
      <c r="A34" s="16">
        <v>21</v>
      </c>
      <c r="B34" s="787" t="s">
        <v>53</v>
      </c>
      <c r="C34" s="788"/>
      <c r="D34" s="58" t="s">
        <v>179</v>
      </c>
      <c r="E34" s="23" t="s">
        <v>180</v>
      </c>
      <c r="F34" s="24"/>
      <c r="G34" s="24"/>
      <c r="H34" s="203" t="s">
        <v>766</v>
      </c>
      <c r="I34" s="24"/>
      <c r="J34" s="24"/>
      <c r="K34" s="25" t="s">
        <v>180</v>
      </c>
      <c r="L34" s="25"/>
      <c r="M34" s="25"/>
      <c r="N34" s="25" t="s">
        <v>180</v>
      </c>
      <c r="O34" s="25"/>
      <c r="P34" s="234"/>
      <c r="Q34" s="27" t="s">
        <v>180</v>
      </c>
      <c r="R34" s="25" t="s">
        <v>180</v>
      </c>
      <c r="S34" s="227" t="s">
        <v>180</v>
      </c>
      <c r="T34" s="796" t="s">
        <v>38</v>
      </c>
    </row>
    <row r="35" spans="1:20" x14ac:dyDescent="0.15">
      <c r="A35" s="16">
        <v>22</v>
      </c>
      <c r="B35" s="787" t="s">
        <v>56</v>
      </c>
      <c r="C35" s="788"/>
      <c r="D35" s="58" t="s">
        <v>181</v>
      </c>
      <c r="E35" s="23" t="s">
        <v>142</v>
      </c>
      <c r="F35" s="24"/>
      <c r="G35" s="24"/>
      <c r="H35" s="24" t="s">
        <v>767</v>
      </c>
      <c r="I35" s="24"/>
      <c r="J35" s="24"/>
      <c r="K35" s="24" t="s">
        <v>142</v>
      </c>
      <c r="L35" s="24"/>
      <c r="M35" s="24"/>
      <c r="N35" s="24" t="s">
        <v>142</v>
      </c>
      <c r="O35" s="24"/>
      <c r="P35" s="217"/>
      <c r="Q35" s="23" t="s">
        <v>142</v>
      </c>
      <c r="R35" s="24" t="s">
        <v>142</v>
      </c>
      <c r="S35" s="226" t="s">
        <v>142</v>
      </c>
      <c r="T35" s="798"/>
    </row>
    <row r="36" spans="1:20" x14ac:dyDescent="0.15">
      <c r="A36" s="16">
        <v>23</v>
      </c>
      <c r="B36" s="787" t="s">
        <v>282</v>
      </c>
      <c r="C36" s="788"/>
      <c r="D36" s="58" t="s">
        <v>183</v>
      </c>
      <c r="E36" s="23">
        <v>6.0000000000000001E-3</v>
      </c>
      <c r="F36" s="179"/>
      <c r="G36" s="24"/>
      <c r="H36" s="24">
        <v>2.4E-2</v>
      </c>
      <c r="I36" s="24"/>
      <c r="J36" s="24"/>
      <c r="K36" s="217">
        <v>2.4E-2</v>
      </c>
      <c r="L36" s="218"/>
      <c r="M36" s="179"/>
      <c r="N36" s="24">
        <v>6.0000000000000001E-3</v>
      </c>
      <c r="O36" s="24"/>
      <c r="P36" s="179"/>
      <c r="Q36" s="23">
        <v>2.4E-2</v>
      </c>
      <c r="R36" s="24">
        <v>6.0000000000000001E-3</v>
      </c>
      <c r="S36" s="226">
        <v>1.4999999999999999E-2</v>
      </c>
      <c r="T36" s="798"/>
    </row>
    <row r="37" spans="1:20" x14ac:dyDescent="0.15">
      <c r="A37" s="16">
        <v>24</v>
      </c>
      <c r="B37" s="787" t="s">
        <v>60</v>
      </c>
      <c r="C37" s="788"/>
      <c r="D37" s="58" t="s">
        <v>189</v>
      </c>
      <c r="E37" s="23">
        <v>5.0000000000000001E-3</v>
      </c>
      <c r="F37" s="24"/>
      <c r="G37" s="24"/>
      <c r="H37" s="24">
        <v>1.2999999999999999E-2</v>
      </c>
      <c r="I37" s="24"/>
      <c r="J37" s="24"/>
      <c r="K37" s="24">
        <v>7.0000000000000001E-3</v>
      </c>
      <c r="L37" s="24"/>
      <c r="M37" s="24"/>
      <c r="N37" s="24">
        <v>5.0000000000000001E-3</v>
      </c>
      <c r="O37" s="24"/>
      <c r="P37" s="217"/>
      <c r="Q37" s="23">
        <v>1.2999999999999999E-2</v>
      </c>
      <c r="R37" s="24">
        <v>5.0000000000000001E-3</v>
      </c>
      <c r="S37" s="226">
        <v>8.0000000000000002E-3</v>
      </c>
      <c r="T37" s="798"/>
    </row>
    <row r="38" spans="1:20" x14ac:dyDescent="0.15">
      <c r="A38" s="16">
        <v>25</v>
      </c>
      <c r="B38" s="787" t="s">
        <v>283</v>
      </c>
      <c r="C38" s="788"/>
      <c r="D38" s="58" t="s">
        <v>186</v>
      </c>
      <c r="E38" s="28" t="s">
        <v>169</v>
      </c>
      <c r="F38" s="24"/>
      <c r="G38" s="24"/>
      <c r="H38" s="179" t="s">
        <v>760</v>
      </c>
      <c r="I38" s="24"/>
      <c r="J38" s="24"/>
      <c r="K38" s="179" t="s">
        <v>169</v>
      </c>
      <c r="L38" s="179"/>
      <c r="M38" s="179"/>
      <c r="N38" s="179" t="s">
        <v>169</v>
      </c>
      <c r="O38" s="179"/>
      <c r="P38" s="218"/>
      <c r="Q38" s="28" t="s">
        <v>169</v>
      </c>
      <c r="R38" s="179" t="s">
        <v>169</v>
      </c>
      <c r="S38" s="228" t="s">
        <v>169</v>
      </c>
      <c r="T38" s="798"/>
    </row>
    <row r="39" spans="1:20" x14ac:dyDescent="0.15">
      <c r="A39" s="16">
        <v>26</v>
      </c>
      <c r="B39" s="787" t="s">
        <v>62</v>
      </c>
      <c r="C39" s="788"/>
      <c r="D39" s="58" t="s">
        <v>177</v>
      </c>
      <c r="E39" s="23" t="s">
        <v>169</v>
      </c>
      <c r="F39" s="24"/>
      <c r="G39" s="24"/>
      <c r="H39" s="20" t="s">
        <v>760</v>
      </c>
      <c r="I39" s="24"/>
      <c r="J39" s="24"/>
      <c r="K39" s="24" t="s">
        <v>169</v>
      </c>
      <c r="L39" s="24"/>
      <c r="M39" s="24"/>
      <c r="N39" s="24" t="s">
        <v>169</v>
      </c>
      <c r="O39" s="24"/>
      <c r="P39" s="217"/>
      <c r="Q39" s="23" t="s">
        <v>169</v>
      </c>
      <c r="R39" s="24" t="s">
        <v>169</v>
      </c>
      <c r="S39" s="226" t="s">
        <v>169</v>
      </c>
      <c r="T39" s="798"/>
    </row>
    <row r="40" spans="1:20" x14ac:dyDescent="0.15">
      <c r="A40" s="16">
        <v>27</v>
      </c>
      <c r="B40" s="787" t="s">
        <v>63</v>
      </c>
      <c r="C40" s="788"/>
      <c r="D40" s="58" t="s">
        <v>186</v>
      </c>
      <c r="E40" s="23">
        <v>8.0000000000000002E-3</v>
      </c>
      <c r="F40" s="24"/>
      <c r="G40" s="24"/>
      <c r="H40" s="24">
        <v>2.5999999999999999E-2</v>
      </c>
      <c r="I40" s="24"/>
      <c r="J40" s="24"/>
      <c r="K40" s="24">
        <v>2.9000000000000001E-2</v>
      </c>
      <c r="L40" s="24"/>
      <c r="M40" s="24"/>
      <c r="N40" s="24">
        <v>8.0000000000000002E-3</v>
      </c>
      <c r="O40" s="24"/>
      <c r="P40" s="217"/>
      <c r="Q40" s="23">
        <v>2.9000000000000001E-2</v>
      </c>
      <c r="R40" s="24">
        <v>8.0000000000000002E-3</v>
      </c>
      <c r="S40" s="226">
        <v>1.7999999999999999E-2</v>
      </c>
      <c r="T40" s="798"/>
    </row>
    <row r="41" spans="1:20" x14ac:dyDescent="0.15">
      <c r="A41" s="16">
        <v>28</v>
      </c>
      <c r="B41" s="787" t="s">
        <v>64</v>
      </c>
      <c r="C41" s="788"/>
      <c r="D41" s="58" t="s">
        <v>189</v>
      </c>
      <c r="E41" s="23">
        <v>4.0000000000000001E-3</v>
      </c>
      <c r="F41" s="24"/>
      <c r="G41" s="24"/>
      <c r="H41" s="24">
        <v>1.2E-2</v>
      </c>
      <c r="I41" s="24"/>
      <c r="J41" s="24"/>
      <c r="K41" s="24">
        <v>0.01</v>
      </c>
      <c r="L41" s="24"/>
      <c r="M41" s="24"/>
      <c r="N41" s="24">
        <v>4.0000000000000001E-3</v>
      </c>
      <c r="O41" s="24"/>
      <c r="P41" s="217"/>
      <c r="Q41" s="23">
        <v>1.2E-2</v>
      </c>
      <c r="R41" s="24">
        <v>4.0000000000000001E-3</v>
      </c>
      <c r="S41" s="226">
        <v>8.0000000000000002E-3</v>
      </c>
      <c r="T41" s="798"/>
    </row>
    <row r="42" spans="1:20" x14ac:dyDescent="0.15">
      <c r="A42" s="16">
        <v>29</v>
      </c>
      <c r="B42" s="787" t="s">
        <v>284</v>
      </c>
      <c r="C42" s="788"/>
      <c r="D42" s="58" t="s">
        <v>189</v>
      </c>
      <c r="E42" s="23">
        <v>2E-3</v>
      </c>
      <c r="F42" s="24"/>
      <c r="G42" s="24"/>
      <c r="H42" s="24">
        <v>3.0000000000000001E-3</v>
      </c>
      <c r="I42" s="24"/>
      <c r="J42" s="24"/>
      <c r="K42" s="24">
        <v>5.0000000000000001E-3</v>
      </c>
      <c r="L42" s="179"/>
      <c r="M42" s="179"/>
      <c r="N42" s="24">
        <v>2E-3</v>
      </c>
      <c r="O42" s="179"/>
      <c r="P42" s="218"/>
      <c r="Q42" s="23">
        <v>5.0000000000000001E-3</v>
      </c>
      <c r="R42" s="24">
        <v>2E-3</v>
      </c>
      <c r="S42" s="226">
        <v>3.0000000000000001E-3</v>
      </c>
      <c r="T42" s="798"/>
    </row>
    <row r="43" spans="1:20" x14ac:dyDescent="0.15">
      <c r="A43" s="16">
        <v>30</v>
      </c>
      <c r="B43" s="787" t="s">
        <v>254</v>
      </c>
      <c r="C43" s="788"/>
      <c r="D43" s="58" t="s">
        <v>191</v>
      </c>
      <c r="E43" s="23" t="s">
        <v>169</v>
      </c>
      <c r="F43" s="24"/>
      <c r="G43" s="24"/>
      <c r="H43" s="24" t="s">
        <v>760</v>
      </c>
      <c r="I43" s="24"/>
      <c r="J43" s="24"/>
      <c r="K43" s="179" t="s">
        <v>169</v>
      </c>
      <c r="L43" s="179"/>
      <c r="M43" s="179"/>
      <c r="N43" s="179" t="s">
        <v>169</v>
      </c>
      <c r="O43" s="179"/>
      <c r="P43" s="218"/>
      <c r="Q43" s="28" t="s">
        <v>169</v>
      </c>
      <c r="R43" s="179" t="s">
        <v>169</v>
      </c>
      <c r="S43" s="228" t="s">
        <v>169</v>
      </c>
      <c r="T43" s="798"/>
    </row>
    <row r="44" spans="1:20" x14ac:dyDescent="0.15">
      <c r="A44" s="16">
        <v>31</v>
      </c>
      <c r="B44" s="787" t="s">
        <v>285</v>
      </c>
      <c r="C44" s="788"/>
      <c r="D44" s="58" t="s">
        <v>193</v>
      </c>
      <c r="E44" s="23" t="s">
        <v>194</v>
      </c>
      <c r="F44" s="24"/>
      <c r="G44" s="24"/>
      <c r="H44" s="24" t="s">
        <v>768</v>
      </c>
      <c r="I44" s="24"/>
      <c r="J44" s="24"/>
      <c r="K44" s="24" t="s">
        <v>194</v>
      </c>
      <c r="L44" s="24"/>
      <c r="M44" s="24"/>
      <c r="N44" s="24" t="s">
        <v>194</v>
      </c>
      <c r="O44" s="24"/>
      <c r="P44" s="217"/>
      <c r="Q44" s="23" t="s">
        <v>194</v>
      </c>
      <c r="R44" s="24" t="s">
        <v>194</v>
      </c>
      <c r="S44" s="226" t="s">
        <v>194</v>
      </c>
      <c r="T44" s="800"/>
    </row>
    <row r="45" spans="1:20" x14ac:dyDescent="0.15">
      <c r="A45" s="16">
        <v>32</v>
      </c>
      <c r="B45" s="787" t="s">
        <v>68</v>
      </c>
      <c r="C45" s="788"/>
      <c r="D45" s="58" t="s">
        <v>244</v>
      </c>
      <c r="E45" s="23"/>
      <c r="F45" s="24"/>
      <c r="G45" s="24"/>
      <c r="H45" s="25" t="s">
        <v>765</v>
      </c>
      <c r="I45" s="24"/>
      <c r="J45" s="24"/>
      <c r="K45" s="24"/>
      <c r="L45" s="24"/>
      <c r="M45" s="24"/>
      <c r="N45" s="24"/>
      <c r="O45" s="24"/>
      <c r="P45" s="217"/>
      <c r="Q45" s="23" t="s">
        <v>84</v>
      </c>
      <c r="R45" s="24" t="s">
        <v>84</v>
      </c>
      <c r="S45" s="226" t="s">
        <v>84</v>
      </c>
      <c r="T45" s="796" t="s">
        <v>27</v>
      </c>
    </row>
    <row r="46" spans="1:20" x14ac:dyDescent="0.15">
      <c r="A46" s="16">
        <v>33</v>
      </c>
      <c r="B46" s="787" t="s">
        <v>69</v>
      </c>
      <c r="C46" s="788"/>
      <c r="D46" s="58" t="s">
        <v>187</v>
      </c>
      <c r="E46" s="23"/>
      <c r="F46" s="24"/>
      <c r="G46" s="24"/>
      <c r="H46" s="25">
        <v>0.02</v>
      </c>
      <c r="I46" s="24"/>
      <c r="J46" s="24"/>
      <c r="K46" s="25"/>
      <c r="L46" s="25"/>
      <c r="M46" s="25"/>
      <c r="N46" s="25"/>
      <c r="O46" s="25"/>
      <c r="P46" s="234"/>
      <c r="Q46" s="27">
        <v>0.02</v>
      </c>
      <c r="R46" s="25">
        <v>0.02</v>
      </c>
      <c r="S46" s="227">
        <v>0.02</v>
      </c>
      <c r="T46" s="798"/>
    </row>
    <row r="47" spans="1:20" x14ac:dyDescent="0.15">
      <c r="A47" s="16">
        <v>34</v>
      </c>
      <c r="B47" s="787" t="s">
        <v>70</v>
      </c>
      <c r="C47" s="788"/>
      <c r="D47" s="58" t="s">
        <v>195</v>
      </c>
      <c r="E47" s="23"/>
      <c r="F47" s="24"/>
      <c r="G47" s="24"/>
      <c r="H47" s="25" t="s">
        <v>763</v>
      </c>
      <c r="I47" s="24"/>
      <c r="J47" s="24"/>
      <c r="K47" s="25"/>
      <c r="L47" s="25"/>
      <c r="M47" s="25"/>
      <c r="N47" s="25"/>
      <c r="O47" s="25"/>
      <c r="P47" s="234"/>
      <c r="Q47" s="27" t="s">
        <v>603</v>
      </c>
      <c r="R47" s="25" t="s">
        <v>603</v>
      </c>
      <c r="S47" s="227" t="s">
        <v>603</v>
      </c>
      <c r="T47" s="798"/>
    </row>
    <row r="48" spans="1:20" x14ac:dyDescent="0.15">
      <c r="A48" s="16">
        <v>35</v>
      </c>
      <c r="B48" s="787" t="s">
        <v>72</v>
      </c>
      <c r="C48" s="788"/>
      <c r="D48" s="58" t="s">
        <v>244</v>
      </c>
      <c r="E48" s="23"/>
      <c r="F48" s="24"/>
      <c r="G48" s="24"/>
      <c r="H48" s="25" t="s">
        <v>765</v>
      </c>
      <c r="I48" s="24"/>
      <c r="J48" s="24"/>
      <c r="K48" s="24"/>
      <c r="L48" s="24"/>
      <c r="M48" s="24"/>
      <c r="N48" s="24"/>
      <c r="O48" s="24"/>
      <c r="P48" s="217"/>
      <c r="Q48" s="23" t="s">
        <v>84</v>
      </c>
      <c r="R48" s="24" t="s">
        <v>84</v>
      </c>
      <c r="S48" s="226" t="s">
        <v>84</v>
      </c>
      <c r="T48" s="798"/>
    </row>
    <row r="49" spans="1:20" x14ac:dyDescent="0.15">
      <c r="A49" s="16">
        <v>36</v>
      </c>
      <c r="B49" s="787" t="s">
        <v>74</v>
      </c>
      <c r="C49" s="788"/>
      <c r="D49" s="58" t="s">
        <v>197</v>
      </c>
      <c r="E49" s="23"/>
      <c r="F49" s="24"/>
      <c r="G49" s="24"/>
      <c r="H49" s="11">
        <v>5.5</v>
      </c>
      <c r="I49" s="24"/>
      <c r="J49" s="24"/>
      <c r="K49" s="11"/>
      <c r="L49" s="11"/>
      <c r="M49" s="11"/>
      <c r="N49" s="11"/>
      <c r="O49" s="11"/>
      <c r="P49" s="214"/>
      <c r="Q49" s="12">
        <v>5.5</v>
      </c>
      <c r="R49" s="11">
        <v>5.5</v>
      </c>
      <c r="S49" s="224">
        <v>5.5</v>
      </c>
      <c r="T49" s="798"/>
    </row>
    <row r="50" spans="1:20" x14ac:dyDescent="0.15">
      <c r="A50" s="16">
        <v>37</v>
      </c>
      <c r="B50" s="787" t="s">
        <v>75</v>
      </c>
      <c r="C50" s="788"/>
      <c r="D50" s="58" t="s">
        <v>196</v>
      </c>
      <c r="E50" s="23"/>
      <c r="F50" s="24"/>
      <c r="G50" s="24"/>
      <c r="H50" s="24" t="s">
        <v>760</v>
      </c>
      <c r="I50" s="24"/>
      <c r="J50" s="24"/>
      <c r="K50" s="24"/>
      <c r="L50" s="24"/>
      <c r="M50" s="24"/>
      <c r="N50" s="24"/>
      <c r="O50" s="24"/>
      <c r="P50" s="217"/>
      <c r="Q50" s="23" t="s">
        <v>169</v>
      </c>
      <c r="R50" s="24" t="s">
        <v>169</v>
      </c>
      <c r="S50" s="226" t="s">
        <v>169</v>
      </c>
      <c r="T50" s="800"/>
    </row>
    <row r="51" spans="1:20" x14ac:dyDescent="0.15">
      <c r="A51" s="16">
        <v>38</v>
      </c>
      <c r="B51" s="787" t="s">
        <v>76</v>
      </c>
      <c r="C51" s="788"/>
      <c r="D51" s="58" t="s">
        <v>197</v>
      </c>
      <c r="E51" s="71">
        <v>9.4</v>
      </c>
      <c r="F51" s="11">
        <v>7.6</v>
      </c>
      <c r="G51" s="11">
        <v>5.9</v>
      </c>
      <c r="H51" s="11">
        <v>7.7</v>
      </c>
      <c r="I51" s="11">
        <v>6</v>
      </c>
      <c r="J51" s="11">
        <v>9</v>
      </c>
      <c r="K51" s="11">
        <v>5.9</v>
      </c>
      <c r="L51" s="11">
        <v>5</v>
      </c>
      <c r="M51" s="11">
        <v>6</v>
      </c>
      <c r="N51" s="11">
        <v>6.5</v>
      </c>
      <c r="O51" s="11">
        <v>6.9</v>
      </c>
      <c r="P51" s="214">
        <v>7.9</v>
      </c>
      <c r="Q51" s="12">
        <v>9.4</v>
      </c>
      <c r="R51" s="11">
        <v>5</v>
      </c>
      <c r="S51" s="224">
        <v>7</v>
      </c>
      <c r="T51" s="796" t="s">
        <v>41</v>
      </c>
    </row>
    <row r="52" spans="1:20" x14ac:dyDescent="0.15">
      <c r="A52" s="16">
        <v>39</v>
      </c>
      <c r="B52" s="787" t="s">
        <v>416</v>
      </c>
      <c r="C52" s="788"/>
      <c r="D52" s="58" t="s">
        <v>256</v>
      </c>
      <c r="E52" s="23"/>
      <c r="F52" s="24"/>
      <c r="G52" s="24"/>
      <c r="H52" s="20">
        <v>20</v>
      </c>
      <c r="I52" s="24"/>
      <c r="J52" s="24"/>
      <c r="K52" s="20"/>
      <c r="L52" s="20"/>
      <c r="M52" s="20"/>
      <c r="N52" s="20"/>
      <c r="O52" s="20"/>
      <c r="P52" s="216"/>
      <c r="Q52" s="21">
        <v>20</v>
      </c>
      <c r="R52" s="20">
        <v>20</v>
      </c>
      <c r="S52" s="225">
        <v>20</v>
      </c>
      <c r="T52" s="798"/>
    </row>
    <row r="53" spans="1:20" x14ac:dyDescent="0.15">
      <c r="A53" s="16">
        <v>40</v>
      </c>
      <c r="B53" s="787" t="s">
        <v>78</v>
      </c>
      <c r="C53" s="788"/>
      <c r="D53" s="58" t="s">
        <v>257</v>
      </c>
      <c r="E53" s="23"/>
      <c r="F53" s="24"/>
      <c r="G53" s="24"/>
      <c r="H53" s="20">
        <v>52</v>
      </c>
      <c r="I53" s="24"/>
      <c r="J53" s="24"/>
      <c r="K53" s="20"/>
      <c r="L53" s="20"/>
      <c r="M53" s="20"/>
      <c r="N53" s="20"/>
      <c r="O53" s="20"/>
      <c r="P53" s="216"/>
      <c r="Q53" s="21">
        <v>52</v>
      </c>
      <c r="R53" s="20">
        <v>52</v>
      </c>
      <c r="S53" s="225">
        <v>52</v>
      </c>
      <c r="T53" s="800"/>
    </row>
    <row r="54" spans="1:20" x14ac:dyDescent="0.15">
      <c r="A54" s="16">
        <v>41</v>
      </c>
      <c r="B54" s="787" t="s">
        <v>79</v>
      </c>
      <c r="C54" s="788"/>
      <c r="D54" s="58" t="s">
        <v>187</v>
      </c>
      <c r="E54" s="23"/>
      <c r="F54" s="24"/>
      <c r="G54" s="24"/>
      <c r="H54" s="25" t="s">
        <v>769</v>
      </c>
      <c r="I54" s="24"/>
      <c r="J54" s="24"/>
      <c r="K54" s="25"/>
      <c r="L54" s="25"/>
      <c r="M54" s="25"/>
      <c r="N54" s="25"/>
      <c r="O54" s="25"/>
      <c r="P54" s="234"/>
      <c r="Q54" s="27" t="s">
        <v>605</v>
      </c>
      <c r="R54" s="25" t="s">
        <v>605</v>
      </c>
      <c r="S54" s="227" t="s">
        <v>605</v>
      </c>
      <c r="T54" s="796" t="s">
        <v>46</v>
      </c>
    </row>
    <row r="55" spans="1:20" x14ac:dyDescent="0.15">
      <c r="A55" s="16">
        <v>42</v>
      </c>
      <c r="B55" s="787" t="s">
        <v>286</v>
      </c>
      <c r="C55" s="788"/>
      <c r="D55" s="58" t="s">
        <v>259</v>
      </c>
      <c r="E55" s="82"/>
      <c r="F55" s="171"/>
      <c r="G55" s="171"/>
      <c r="H55" s="171">
        <v>9.9999999999999995E-7</v>
      </c>
      <c r="I55" s="171"/>
      <c r="J55" s="171"/>
      <c r="K55" s="171"/>
      <c r="L55" s="171"/>
      <c r="M55" s="171"/>
      <c r="N55" s="171"/>
      <c r="O55" s="171"/>
      <c r="P55" s="244"/>
      <c r="Q55" s="82">
        <v>9.9999999999999995E-7</v>
      </c>
      <c r="R55" s="171">
        <v>9.9999999999999995E-7</v>
      </c>
      <c r="S55" s="261">
        <v>9.9999999999999995E-7</v>
      </c>
      <c r="T55" s="798"/>
    </row>
    <row r="56" spans="1:20" x14ac:dyDescent="0.15">
      <c r="A56" s="16">
        <v>43</v>
      </c>
      <c r="B56" s="787" t="s">
        <v>287</v>
      </c>
      <c r="C56" s="788"/>
      <c r="D56" s="58" t="s">
        <v>259</v>
      </c>
      <c r="E56" s="82"/>
      <c r="F56" s="171"/>
      <c r="G56" s="171"/>
      <c r="H56" s="171" t="s">
        <v>770</v>
      </c>
      <c r="I56" s="171"/>
      <c r="J56" s="171"/>
      <c r="K56" s="171"/>
      <c r="L56" s="171"/>
      <c r="M56" s="171"/>
      <c r="N56" s="171"/>
      <c r="O56" s="171"/>
      <c r="P56" s="244"/>
      <c r="Q56" s="82" t="s">
        <v>170</v>
      </c>
      <c r="R56" s="171" t="s">
        <v>170</v>
      </c>
      <c r="S56" s="261" t="s">
        <v>170</v>
      </c>
      <c r="T56" s="798"/>
    </row>
    <row r="57" spans="1:20" x14ac:dyDescent="0.15">
      <c r="A57" s="16">
        <v>44</v>
      </c>
      <c r="B57" s="787" t="s">
        <v>82</v>
      </c>
      <c r="C57" s="788"/>
      <c r="D57" s="58" t="s">
        <v>181</v>
      </c>
      <c r="E57" s="23"/>
      <c r="F57" s="24"/>
      <c r="G57" s="24"/>
      <c r="H57" s="24" t="s">
        <v>765</v>
      </c>
      <c r="I57" s="24"/>
      <c r="J57" s="24"/>
      <c r="K57" s="24"/>
      <c r="L57" s="24"/>
      <c r="M57" s="24"/>
      <c r="N57" s="24"/>
      <c r="O57" s="24"/>
      <c r="P57" s="217"/>
      <c r="Q57" s="23" t="s">
        <v>84</v>
      </c>
      <c r="R57" s="24" t="s">
        <v>84</v>
      </c>
      <c r="S57" s="226" t="s">
        <v>84</v>
      </c>
      <c r="T57" s="798"/>
    </row>
    <row r="58" spans="1:20" x14ac:dyDescent="0.15">
      <c r="A58" s="16">
        <v>45</v>
      </c>
      <c r="B58" s="787" t="s">
        <v>85</v>
      </c>
      <c r="C58" s="788"/>
      <c r="D58" s="58" t="s">
        <v>261</v>
      </c>
      <c r="E58" s="23"/>
      <c r="F58" s="24"/>
      <c r="G58" s="24"/>
      <c r="H58" s="179" t="s">
        <v>771</v>
      </c>
      <c r="I58" s="24"/>
      <c r="J58" s="24"/>
      <c r="K58" s="179"/>
      <c r="L58" s="179"/>
      <c r="M58" s="179"/>
      <c r="N58" s="179"/>
      <c r="O58" s="179"/>
      <c r="P58" s="218"/>
      <c r="Q58" s="28" t="s">
        <v>171</v>
      </c>
      <c r="R58" s="179" t="s">
        <v>171</v>
      </c>
      <c r="S58" s="228" t="s">
        <v>171</v>
      </c>
      <c r="T58" s="800"/>
    </row>
    <row r="59" spans="1:20" x14ac:dyDescent="0.15">
      <c r="A59" s="16">
        <v>46</v>
      </c>
      <c r="B59" s="787" t="s">
        <v>86</v>
      </c>
      <c r="C59" s="788"/>
      <c r="D59" s="58" t="s">
        <v>198</v>
      </c>
      <c r="E59" s="12">
        <v>0.3</v>
      </c>
      <c r="F59" s="11">
        <v>0.41199999999999998</v>
      </c>
      <c r="G59" s="11">
        <v>0.55000000000000004</v>
      </c>
      <c r="H59" s="191">
        <v>0.6</v>
      </c>
      <c r="I59" s="11">
        <v>1.1000000000000001</v>
      </c>
      <c r="J59" s="11">
        <v>0.5</v>
      </c>
      <c r="K59" s="223">
        <v>0.7</v>
      </c>
      <c r="L59" s="11">
        <v>0.6</v>
      </c>
      <c r="M59" s="11">
        <v>0.6</v>
      </c>
      <c r="N59" s="11">
        <v>0.5</v>
      </c>
      <c r="O59" s="11">
        <v>0.5</v>
      </c>
      <c r="P59" s="214">
        <v>0.4</v>
      </c>
      <c r="Q59" s="12">
        <v>1.1000000000000001</v>
      </c>
      <c r="R59" s="11">
        <v>0.3</v>
      </c>
      <c r="S59" s="224">
        <v>0.6</v>
      </c>
      <c r="T59" s="796" t="s">
        <v>77</v>
      </c>
    </row>
    <row r="60" spans="1:20" x14ac:dyDescent="0.15">
      <c r="A60" s="16">
        <v>47</v>
      </c>
      <c r="B60" s="787" t="s">
        <v>87</v>
      </c>
      <c r="C60" s="788"/>
      <c r="D60" s="58" t="s">
        <v>199</v>
      </c>
      <c r="E60" s="12">
        <v>7.3</v>
      </c>
      <c r="F60" s="11">
        <v>7.4</v>
      </c>
      <c r="G60" s="11">
        <v>7.4</v>
      </c>
      <c r="H60" s="11">
        <v>7</v>
      </c>
      <c r="I60" s="11">
        <v>7.3</v>
      </c>
      <c r="J60" s="11">
        <v>7.3</v>
      </c>
      <c r="K60" s="11">
        <v>7.4</v>
      </c>
      <c r="L60" s="11">
        <v>7.4</v>
      </c>
      <c r="M60" s="11">
        <v>7.4</v>
      </c>
      <c r="N60" s="11">
        <v>7.4</v>
      </c>
      <c r="O60" s="11">
        <v>7.4</v>
      </c>
      <c r="P60" s="214">
        <v>7.4</v>
      </c>
      <c r="Q60" s="12">
        <v>7.4</v>
      </c>
      <c r="R60" s="11">
        <v>7</v>
      </c>
      <c r="S60" s="224">
        <v>7.3</v>
      </c>
      <c r="T60" s="798"/>
    </row>
    <row r="61" spans="1:20" x14ac:dyDescent="0.15">
      <c r="A61" s="16">
        <v>48</v>
      </c>
      <c r="B61" s="787" t="s">
        <v>88</v>
      </c>
      <c r="C61" s="788"/>
      <c r="D61" s="58" t="s">
        <v>200</v>
      </c>
      <c r="E61" s="21" t="s">
        <v>570</v>
      </c>
      <c r="F61" s="20" t="s">
        <v>570</v>
      </c>
      <c r="G61" s="20" t="s">
        <v>570</v>
      </c>
      <c r="H61" s="20" t="s">
        <v>570</v>
      </c>
      <c r="I61" s="20" t="s">
        <v>570</v>
      </c>
      <c r="J61" s="20" t="s">
        <v>570</v>
      </c>
      <c r="K61" s="20" t="s">
        <v>570</v>
      </c>
      <c r="L61" s="20" t="s">
        <v>570</v>
      </c>
      <c r="M61" s="20" t="s">
        <v>570</v>
      </c>
      <c r="N61" s="20" t="s">
        <v>570</v>
      </c>
      <c r="O61" s="20" t="s">
        <v>570</v>
      </c>
      <c r="P61" s="216" t="s">
        <v>570</v>
      </c>
      <c r="Q61" s="256" t="s">
        <v>419</v>
      </c>
      <c r="R61" s="232" t="s">
        <v>419</v>
      </c>
      <c r="S61" s="257" t="s">
        <v>419</v>
      </c>
      <c r="T61" s="798"/>
    </row>
    <row r="62" spans="1:20" x14ac:dyDescent="0.15">
      <c r="A62" s="16">
        <v>49</v>
      </c>
      <c r="B62" s="787" t="s">
        <v>89</v>
      </c>
      <c r="C62" s="788"/>
      <c r="D62" s="58" t="s">
        <v>200</v>
      </c>
      <c r="E62" s="21" t="s">
        <v>570</v>
      </c>
      <c r="F62" s="20" t="s">
        <v>570</v>
      </c>
      <c r="G62" s="20" t="s">
        <v>570</v>
      </c>
      <c r="H62" s="20" t="s">
        <v>570</v>
      </c>
      <c r="I62" s="20" t="s">
        <v>570</v>
      </c>
      <c r="J62" s="20" t="s">
        <v>570</v>
      </c>
      <c r="K62" s="20" t="s">
        <v>570</v>
      </c>
      <c r="L62" s="20" t="s">
        <v>570</v>
      </c>
      <c r="M62" s="20" t="s">
        <v>570</v>
      </c>
      <c r="N62" s="20" t="s">
        <v>570</v>
      </c>
      <c r="O62" s="20" t="s">
        <v>570</v>
      </c>
      <c r="P62" s="216" t="s">
        <v>570</v>
      </c>
      <c r="Q62" s="256" t="s">
        <v>419</v>
      </c>
      <c r="R62" s="232" t="s">
        <v>419</v>
      </c>
      <c r="S62" s="257" t="s">
        <v>419</v>
      </c>
      <c r="T62" s="798"/>
    </row>
    <row r="63" spans="1:20" x14ac:dyDescent="0.15">
      <c r="A63" s="16">
        <v>50</v>
      </c>
      <c r="B63" s="787" t="s">
        <v>90</v>
      </c>
      <c r="C63" s="788"/>
      <c r="D63" s="58" t="s">
        <v>201</v>
      </c>
      <c r="E63" s="12" t="s">
        <v>571</v>
      </c>
      <c r="F63" s="11" t="s">
        <v>564</v>
      </c>
      <c r="G63" s="11" t="s">
        <v>564</v>
      </c>
      <c r="H63" s="11" t="s">
        <v>564</v>
      </c>
      <c r="I63" s="11" t="s">
        <v>564</v>
      </c>
      <c r="J63" s="11" t="s">
        <v>564</v>
      </c>
      <c r="K63" s="11" t="s">
        <v>564</v>
      </c>
      <c r="L63" s="11" t="s">
        <v>564</v>
      </c>
      <c r="M63" s="11" t="s">
        <v>564</v>
      </c>
      <c r="N63" s="11" t="s">
        <v>564</v>
      </c>
      <c r="O63" s="11" t="s">
        <v>564</v>
      </c>
      <c r="P63" s="214" t="s">
        <v>564</v>
      </c>
      <c r="Q63" s="12" t="s">
        <v>564</v>
      </c>
      <c r="R63" s="11" t="s">
        <v>564</v>
      </c>
      <c r="S63" s="224" t="s">
        <v>564</v>
      </c>
      <c r="T63" s="798"/>
    </row>
    <row r="64" spans="1:20" ht="14.25" thickBot="1" x14ac:dyDescent="0.2">
      <c r="A64" s="16">
        <v>51</v>
      </c>
      <c r="B64" s="801" t="s">
        <v>92</v>
      </c>
      <c r="C64" s="802"/>
      <c r="D64" s="62" t="s">
        <v>202</v>
      </c>
      <c r="E64" s="63" t="s">
        <v>572</v>
      </c>
      <c r="F64" s="168" t="s">
        <v>561</v>
      </c>
      <c r="G64" s="168" t="s">
        <v>561</v>
      </c>
      <c r="H64" s="168" t="s">
        <v>561</v>
      </c>
      <c r="I64" s="168" t="s">
        <v>561</v>
      </c>
      <c r="J64" s="168" t="s">
        <v>561</v>
      </c>
      <c r="K64" s="168" t="s">
        <v>561</v>
      </c>
      <c r="L64" s="168" t="s">
        <v>561</v>
      </c>
      <c r="M64" s="168" t="s">
        <v>561</v>
      </c>
      <c r="N64" s="168" t="s">
        <v>561</v>
      </c>
      <c r="O64" s="168" t="s">
        <v>561</v>
      </c>
      <c r="P64" s="315" t="s">
        <v>561</v>
      </c>
      <c r="Q64" s="31" t="s">
        <v>561</v>
      </c>
      <c r="R64" s="168" t="s">
        <v>561</v>
      </c>
      <c r="S64" s="229" t="s">
        <v>561</v>
      </c>
      <c r="T64" s="799"/>
    </row>
    <row r="65" spans="1:20" ht="14.25" thickBot="1" x14ac:dyDescent="0.2">
      <c r="A65" s="841" t="s">
        <v>262</v>
      </c>
      <c r="B65" s="842"/>
      <c r="C65" s="842"/>
      <c r="D65" s="843"/>
      <c r="E65" s="69" t="s">
        <v>560</v>
      </c>
      <c r="F65" s="180" t="s">
        <v>560</v>
      </c>
      <c r="G65" s="180" t="s">
        <v>560</v>
      </c>
      <c r="H65" s="180" t="s">
        <v>560</v>
      </c>
      <c r="I65" s="180" t="s">
        <v>560</v>
      </c>
      <c r="J65" s="180" t="s">
        <v>560</v>
      </c>
      <c r="K65" s="180" t="s">
        <v>560</v>
      </c>
      <c r="L65" s="180" t="s">
        <v>560</v>
      </c>
      <c r="M65" s="180" t="s">
        <v>560</v>
      </c>
      <c r="N65" s="180" t="s">
        <v>560</v>
      </c>
      <c r="O65" s="180" t="s">
        <v>560</v>
      </c>
      <c r="P65" s="334" t="s">
        <v>560</v>
      </c>
      <c r="Q65" s="332"/>
      <c r="R65" s="2"/>
      <c r="S65" s="2"/>
    </row>
    <row r="66" spans="1:20" ht="14.25" thickBot="1" x14ac:dyDescent="0.2">
      <c r="A66" s="841" t="s">
        <v>106</v>
      </c>
      <c r="B66" s="842"/>
      <c r="C66" s="842"/>
      <c r="D66" s="843"/>
      <c r="E66" s="87" t="s">
        <v>567</v>
      </c>
      <c r="F66" s="186">
        <v>1</v>
      </c>
      <c r="G66" s="186">
        <v>1</v>
      </c>
      <c r="H66" s="186">
        <v>2</v>
      </c>
      <c r="I66" s="186">
        <v>1</v>
      </c>
      <c r="J66" s="186">
        <v>1</v>
      </c>
      <c r="K66" s="186" t="s">
        <v>888</v>
      </c>
      <c r="L66" s="186">
        <v>1</v>
      </c>
      <c r="M66" s="186">
        <v>1</v>
      </c>
      <c r="N66" s="186" t="s">
        <v>420</v>
      </c>
      <c r="O66" s="186">
        <v>1</v>
      </c>
      <c r="P66" s="338">
        <v>1</v>
      </c>
      <c r="Q66" s="335"/>
      <c r="R66" s="44"/>
      <c r="S66" s="44"/>
    </row>
    <row r="67" spans="1:20" x14ac:dyDescent="0.15">
      <c r="A67" s="46"/>
      <c r="B67" s="45" t="s">
        <v>107</v>
      </c>
      <c r="C67" s="64"/>
      <c r="D67" s="64"/>
      <c r="E67" s="64"/>
      <c r="F67" s="64"/>
      <c r="G67" s="64"/>
      <c r="H67" s="64"/>
      <c r="I67" s="46"/>
      <c r="J67" s="46"/>
      <c r="K67" s="46"/>
      <c r="M67" s="46"/>
      <c r="N67" s="46"/>
      <c r="O67" s="46"/>
      <c r="P67" s="46"/>
      <c r="Q67" s="2"/>
      <c r="R67" s="46"/>
      <c r="S67" s="2"/>
      <c r="T67" s="46"/>
    </row>
    <row r="68" spans="1:20" x14ac:dyDescent="0.15">
      <c r="B68" s="64"/>
      <c r="C68" s="64"/>
      <c r="D68" s="64"/>
      <c r="E68" s="64"/>
      <c r="F68" s="64"/>
      <c r="G68" s="64"/>
      <c r="H68" s="64"/>
      <c r="K68" s="46"/>
    </row>
  </sheetData>
  <mergeCells count="79">
    <mergeCell ref="T59:T64"/>
    <mergeCell ref="S6:S9"/>
    <mergeCell ref="T6:T12"/>
    <mergeCell ref="Q13:S13"/>
    <mergeCell ref="T14:T15"/>
    <mergeCell ref="T16:T21"/>
    <mergeCell ref="Q6:Q9"/>
    <mergeCell ref="R6:R9"/>
    <mergeCell ref="T22:T26"/>
    <mergeCell ref="T45:T50"/>
    <mergeCell ref="T51:T53"/>
    <mergeCell ref="T27:T33"/>
    <mergeCell ref="T34:T44"/>
    <mergeCell ref="T54:T58"/>
    <mergeCell ref="F3:J3"/>
    <mergeCell ref="A4:B4"/>
    <mergeCell ref="F4:J4"/>
    <mergeCell ref="A6:B12"/>
    <mergeCell ref="C6:D6"/>
    <mergeCell ref="C7:D7"/>
    <mergeCell ref="C8:D8"/>
    <mergeCell ref="C9:D9"/>
    <mergeCell ref="C10:D10"/>
    <mergeCell ref="C11:D11"/>
    <mergeCell ref="C12:D12"/>
    <mergeCell ref="A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26:C26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65:D65"/>
    <mergeCell ref="A66:D66"/>
    <mergeCell ref="B59:C59"/>
    <mergeCell ref="B60:C60"/>
    <mergeCell ref="B61:C61"/>
    <mergeCell ref="B62:C62"/>
    <mergeCell ref="B63:C63"/>
    <mergeCell ref="B64:C64"/>
  </mergeCells>
  <phoneticPr fontId="2"/>
  <pageMargins left="0.78740157480314965" right="0.78740157480314965" top="0.39370078740157483" bottom="0.19685039370078741" header="0" footer="0"/>
  <pageSetup paperSize="9"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pageSetUpPr fitToPage="1"/>
  </sheetPr>
  <dimension ref="A1:T68"/>
  <sheetViews>
    <sheetView zoomScale="90" zoomScaleNormal="90" workbookViewId="0">
      <pane xSplit="4" ySplit="8" topLeftCell="E21" activePane="bottomRight" state="frozen"/>
      <selection activeCell="E14" sqref="E14:P66"/>
      <selection pane="topRight" activeCell="E14" sqref="E14:P66"/>
      <selection pane="bottomLeft" activeCell="E14" sqref="E14:P66"/>
      <selection pane="bottomRight" activeCell="AB31" sqref="AB31"/>
    </sheetView>
  </sheetViews>
  <sheetFormatPr defaultRowHeight="13.5" x14ac:dyDescent="0.15"/>
  <cols>
    <col min="1" max="1" width="3.125" style="1" customWidth="1"/>
    <col min="2" max="2" width="8.875" style="1" customWidth="1"/>
    <col min="3" max="3" width="15.5" style="1" customWidth="1"/>
    <col min="4" max="4" width="12.125" style="1" customWidth="1"/>
    <col min="5" max="5" width="9.375" style="72" customWidth="1"/>
    <col min="6" max="9" width="9.375" style="1" customWidth="1"/>
    <col min="10" max="10" width="9.5" style="374" customWidth="1"/>
    <col min="11" max="19" width="9.375" style="1" customWidth="1"/>
    <col min="20" max="20" width="13.5" style="2" customWidth="1"/>
  </cols>
  <sheetData>
    <row r="1" spans="1:20" ht="14.25" x14ac:dyDescent="0.15">
      <c r="B1" s="134" t="str">
        <f>'1 羽黒川'!$B$1</f>
        <v>　　　　　　　　　　　　定　期　水　質　検　査　結　果（令和５年度）</v>
      </c>
      <c r="C1" s="134"/>
      <c r="D1" s="134"/>
      <c r="E1" s="134"/>
      <c r="F1" s="134"/>
      <c r="G1" s="134"/>
      <c r="H1" s="134"/>
      <c r="I1" s="134"/>
      <c r="J1" s="134"/>
      <c r="K1" s="134"/>
      <c r="L1" s="85"/>
    </row>
    <row r="2" spans="1:20" ht="14.25" thickBot="1" x14ac:dyDescent="0.2">
      <c r="B2" s="3" t="s">
        <v>0</v>
      </c>
    </row>
    <row r="3" spans="1:20" ht="14.25" thickBot="1" x14ac:dyDescent="0.2">
      <c r="A3" s="2"/>
      <c r="B3" s="4"/>
      <c r="C3" s="47"/>
      <c r="D3" s="2"/>
      <c r="E3" s="73" t="s">
        <v>1</v>
      </c>
      <c r="F3" s="813" t="s">
        <v>2</v>
      </c>
      <c r="G3" s="813"/>
      <c r="H3" s="813"/>
      <c r="I3" s="813"/>
      <c r="J3" s="814"/>
      <c r="K3" s="2"/>
      <c r="L3" s="2"/>
      <c r="M3" s="2"/>
      <c r="N3" s="2"/>
      <c r="O3" s="2"/>
      <c r="P3" s="2"/>
      <c r="Q3" s="2"/>
      <c r="R3" s="2"/>
      <c r="S3" s="2"/>
    </row>
    <row r="4" spans="1:20" ht="15" thickBot="1" x14ac:dyDescent="0.2">
      <c r="A4" s="815" t="s">
        <v>3</v>
      </c>
      <c r="B4" s="813"/>
      <c r="C4" s="394" t="s">
        <v>263</v>
      </c>
      <c r="D4" s="2"/>
      <c r="E4" s="74">
        <v>27</v>
      </c>
      <c r="F4" s="971" t="s">
        <v>288</v>
      </c>
      <c r="G4" s="971"/>
      <c r="H4" s="971"/>
      <c r="I4" s="971"/>
      <c r="J4" s="972"/>
      <c r="K4" s="2"/>
      <c r="L4" s="2"/>
      <c r="M4" s="2"/>
      <c r="N4" s="2"/>
      <c r="O4" s="2"/>
      <c r="P4" s="2"/>
      <c r="Q4" s="2"/>
      <c r="R4" s="2"/>
      <c r="S4" s="2"/>
    </row>
    <row r="5" spans="1:20" ht="14.25" thickBot="1" x14ac:dyDescent="0.2">
      <c r="A5" s="2"/>
      <c r="B5" s="2"/>
      <c r="C5" s="2"/>
      <c r="D5" s="2"/>
      <c r="E5" s="7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0" x14ac:dyDescent="0.15">
      <c r="A6" s="819" t="s">
        <v>161</v>
      </c>
      <c r="B6" s="820"/>
      <c r="C6" s="823" t="s">
        <v>7</v>
      </c>
      <c r="D6" s="824"/>
      <c r="E6" s="76">
        <v>45027</v>
      </c>
      <c r="F6" s="8">
        <v>45055</v>
      </c>
      <c r="G6" s="8">
        <v>45083</v>
      </c>
      <c r="H6" s="8">
        <v>45111</v>
      </c>
      <c r="I6" s="8">
        <v>45139</v>
      </c>
      <c r="J6" s="8">
        <v>45174</v>
      </c>
      <c r="K6" s="8">
        <v>45202</v>
      </c>
      <c r="L6" s="8">
        <v>45237</v>
      </c>
      <c r="M6" s="8">
        <v>45265</v>
      </c>
      <c r="N6" s="210">
        <v>45300</v>
      </c>
      <c r="O6" s="8">
        <v>45328</v>
      </c>
      <c r="P6" s="210">
        <v>45356</v>
      </c>
      <c r="Q6" s="825" t="s">
        <v>231</v>
      </c>
      <c r="R6" s="805" t="s">
        <v>232</v>
      </c>
      <c r="S6" s="808" t="s">
        <v>233</v>
      </c>
      <c r="T6" s="811" t="s">
        <v>889</v>
      </c>
    </row>
    <row r="7" spans="1:20" x14ac:dyDescent="0.15">
      <c r="A7" s="821"/>
      <c r="B7" s="822"/>
      <c r="C7" s="828" t="s">
        <v>12</v>
      </c>
      <c r="D7" s="829"/>
      <c r="E7" s="77">
        <v>0.4368055555555555</v>
      </c>
      <c r="F7" s="9">
        <v>0.4236111111111111</v>
      </c>
      <c r="G7" s="9">
        <v>0.44097222222222227</v>
      </c>
      <c r="H7" s="9">
        <v>0.4236111111111111</v>
      </c>
      <c r="I7" s="9">
        <v>0.42708333333333331</v>
      </c>
      <c r="J7" s="9">
        <v>0.42708333333333331</v>
      </c>
      <c r="K7" s="9">
        <v>0.46180555555555558</v>
      </c>
      <c r="L7" s="9">
        <v>0.44444444444444442</v>
      </c>
      <c r="M7" s="9">
        <v>0.42986111111111108</v>
      </c>
      <c r="N7" s="212">
        <v>0.4201388888888889</v>
      </c>
      <c r="O7" s="9">
        <v>0.40833333333333338</v>
      </c>
      <c r="P7" s="212">
        <v>0.40625</v>
      </c>
      <c r="Q7" s="833"/>
      <c r="R7" s="835"/>
      <c r="S7" s="837"/>
      <c r="T7" s="812"/>
    </row>
    <row r="8" spans="1:20" x14ac:dyDescent="0.15">
      <c r="A8" s="821"/>
      <c r="B8" s="822"/>
      <c r="C8" s="828" t="s">
        <v>13</v>
      </c>
      <c r="D8" s="829"/>
      <c r="E8" s="77" t="s">
        <v>558</v>
      </c>
      <c r="F8" s="9" t="s">
        <v>653</v>
      </c>
      <c r="G8" s="9" t="s">
        <v>654</v>
      </c>
      <c r="H8" s="9" t="s">
        <v>756</v>
      </c>
      <c r="I8" s="9" t="s">
        <v>713</v>
      </c>
      <c r="J8" s="9" t="s">
        <v>800</v>
      </c>
      <c r="K8" s="9" t="s">
        <v>823</v>
      </c>
      <c r="L8" s="9" t="s">
        <v>853</v>
      </c>
      <c r="M8" s="9" t="s">
        <v>886</v>
      </c>
      <c r="N8" s="212" t="s">
        <v>912</v>
      </c>
      <c r="O8" s="10" t="s">
        <v>923</v>
      </c>
      <c r="P8" s="212" t="s">
        <v>939</v>
      </c>
      <c r="Q8" s="833"/>
      <c r="R8" s="835"/>
      <c r="S8" s="837"/>
      <c r="T8" s="812"/>
    </row>
    <row r="9" spans="1:20" x14ac:dyDescent="0.15">
      <c r="A9" s="821"/>
      <c r="B9" s="822"/>
      <c r="C9" s="828" t="s">
        <v>14</v>
      </c>
      <c r="D9" s="829"/>
      <c r="E9" s="50" t="s">
        <v>558</v>
      </c>
      <c r="F9" s="10" t="s">
        <v>654</v>
      </c>
      <c r="G9" s="9" t="s">
        <v>654</v>
      </c>
      <c r="H9" s="9" t="s">
        <v>756</v>
      </c>
      <c r="I9" s="9" t="s">
        <v>714</v>
      </c>
      <c r="J9" s="9" t="s">
        <v>801</v>
      </c>
      <c r="K9" s="10" t="s">
        <v>823</v>
      </c>
      <c r="L9" s="9" t="s">
        <v>854</v>
      </c>
      <c r="M9" s="9" t="s">
        <v>886</v>
      </c>
      <c r="N9" s="9" t="s">
        <v>919</v>
      </c>
      <c r="O9" s="10" t="s">
        <v>924</v>
      </c>
      <c r="P9" s="213" t="s">
        <v>940</v>
      </c>
      <c r="Q9" s="834"/>
      <c r="R9" s="836"/>
      <c r="S9" s="838"/>
      <c r="T9" s="812"/>
    </row>
    <row r="10" spans="1:20" x14ac:dyDescent="0.15">
      <c r="A10" s="821"/>
      <c r="B10" s="822"/>
      <c r="C10" s="828" t="s">
        <v>15</v>
      </c>
      <c r="D10" s="829"/>
      <c r="E10" s="71">
        <v>18</v>
      </c>
      <c r="F10" s="11">
        <v>12.2</v>
      </c>
      <c r="G10" s="11">
        <v>23.4</v>
      </c>
      <c r="H10" s="11">
        <v>24.3</v>
      </c>
      <c r="I10" s="11">
        <v>25</v>
      </c>
      <c r="J10" s="11">
        <v>28.5</v>
      </c>
      <c r="K10" s="11">
        <v>21</v>
      </c>
      <c r="L10" s="11">
        <v>16</v>
      </c>
      <c r="M10" s="11">
        <v>3</v>
      </c>
      <c r="N10" s="214">
        <v>0.7</v>
      </c>
      <c r="O10" s="11">
        <v>2.8</v>
      </c>
      <c r="P10" s="214">
        <v>2.9</v>
      </c>
      <c r="Q10" s="12">
        <f>MAXA(E10:P10)</f>
        <v>28.5</v>
      </c>
      <c r="R10" s="214">
        <f>MINA(E10:P10)</f>
        <v>0.7</v>
      </c>
      <c r="S10" s="224">
        <f>AVERAGEA(E10:P10)</f>
        <v>14.816666666666665</v>
      </c>
      <c r="T10" s="812"/>
    </row>
    <row r="11" spans="1:20" x14ac:dyDescent="0.15">
      <c r="A11" s="821"/>
      <c r="B11" s="822"/>
      <c r="C11" s="828" t="s">
        <v>16</v>
      </c>
      <c r="D11" s="829"/>
      <c r="E11" s="71">
        <v>7.2</v>
      </c>
      <c r="F11" s="11">
        <v>10.8</v>
      </c>
      <c r="G11" s="11">
        <v>14.3</v>
      </c>
      <c r="H11" s="11">
        <v>18</v>
      </c>
      <c r="I11" s="11">
        <v>22</v>
      </c>
      <c r="J11" s="11">
        <v>20</v>
      </c>
      <c r="K11" s="11">
        <v>18</v>
      </c>
      <c r="L11" s="11">
        <v>13.8</v>
      </c>
      <c r="M11" s="11">
        <v>8</v>
      </c>
      <c r="N11" s="214">
        <v>5.2</v>
      </c>
      <c r="O11" s="11">
        <v>3.5</v>
      </c>
      <c r="P11" s="214">
        <v>4</v>
      </c>
      <c r="Q11" s="12">
        <f>MAXA(E11:P11)</f>
        <v>22</v>
      </c>
      <c r="R11" s="214">
        <f>MINA(E11:P11)</f>
        <v>3.5</v>
      </c>
      <c r="S11" s="224">
        <f>AVERAGEA(E11:P11)</f>
        <v>12.066666666666665</v>
      </c>
      <c r="T11" s="812"/>
    </row>
    <row r="12" spans="1:20" ht="14.25" thickBot="1" x14ac:dyDescent="0.2">
      <c r="A12" s="991"/>
      <c r="B12" s="992"/>
      <c r="C12" s="969" t="s">
        <v>173</v>
      </c>
      <c r="D12" s="970"/>
      <c r="E12" s="83">
        <v>0.36</v>
      </c>
      <c r="F12" s="81">
        <v>0.38</v>
      </c>
      <c r="G12" s="81">
        <v>0.4</v>
      </c>
      <c r="H12" s="81">
        <v>0.4</v>
      </c>
      <c r="I12" s="81">
        <v>0.42</v>
      </c>
      <c r="J12" s="81">
        <v>0.4</v>
      </c>
      <c r="K12" s="81">
        <v>0.4</v>
      </c>
      <c r="L12" s="81">
        <v>0.46</v>
      </c>
      <c r="M12" s="81">
        <v>0.4</v>
      </c>
      <c r="N12" s="215">
        <v>0.4</v>
      </c>
      <c r="O12" s="81">
        <v>0.4</v>
      </c>
      <c r="P12" s="215">
        <v>0.44</v>
      </c>
      <c r="Q12" s="55">
        <f>MAXA(E12:P12)</f>
        <v>0.46</v>
      </c>
      <c r="R12" s="215">
        <f>MINA(E12:P12)</f>
        <v>0.36</v>
      </c>
      <c r="S12" s="235">
        <f>AVERAGEA(E12:P12)</f>
        <v>0.40500000000000003</v>
      </c>
      <c r="T12" s="832"/>
    </row>
    <row r="13" spans="1:20" x14ac:dyDescent="0.15">
      <c r="A13" s="792" t="s">
        <v>17</v>
      </c>
      <c r="B13" s="793"/>
      <c r="C13" s="793"/>
      <c r="D13" s="14" t="s">
        <v>174</v>
      </c>
      <c r="E13" s="342"/>
      <c r="F13" s="160"/>
      <c r="G13" s="160"/>
      <c r="H13" s="160"/>
      <c r="I13" s="160"/>
      <c r="J13" s="373"/>
      <c r="K13" s="376"/>
      <c r="L13" s="376"/>
      <c r="M13" s="376"/>
      <c r="N13" s="376"/>
      <c r="O13" s="376"/>
      <c r="P13" s="380"/>
      <c r="Q13" s="864"/>
      <c r="R13" s="793"/>
      <c r="S13" s="865"/>
      <c r="T13" s="15"/>
    </row>
    <row r="14" spans="1:20" x14ac:dyDescent="0.15">
      <c r="A14" s="16">
        <v>1</v>
      </c>
      <c r="B14" s="787" t="s">
        <v>19</v>
      </c>
      <c r="C14" s="788"/>
      <c r="D14" s="58" t="s">
        <v>175</v>
      </c>
      <c r="E14" s="21">
        <v>0</v>
      </c>
      <c r="F14" s="20">
        <v>0</v>
      </c>
      <c r="G14" s="20">
        <v>0</v>
      </c>
      <c r="H14" s="20">
        <v>0</v>
      </c>
      <c r="I14" s="20">
        <v>0</v>
      </c>
      <c r="J14" s="20">
        <v>2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16">
        <v>0</v>
      </c>
      <c r="Q14" s="21">
        <v>2</v>
      </c>
      <c r="R14" s="20">
        <v>0</v>
      </c>
      <c r="S14" s="225">
        <v>0</v>
      </c>
      <c r="T14" s="796" t="s">
        <v>21</v>
      </c>
    </row>
    <row r="15" spans="1:20" x14ac:dyDescent="0.15">
      <c r="A15" s="16">
        <v>2</v>
      </c>
      <c r="B15" s="787" t="s">
        <v>22</v>
      </c>
      <c r="C15" s="788"/>
      <c r="D15" s="59" t="s">
        <v>176</v>
      </c>
      <c r="E15" s="23" t="s">
        <v>569</v>
      </c>
      <c r="F15" s="10" t="s">
        <v>655</v>
      </c>
      <c r="G15" s="10" t="s">
        <v>655</v>
      </c>
      <c r="H15" s="24" t="s">
        <v>757</v>
      </c>
      <c r="I15" s="10" t="s">
        <v>715</v>
      </c>
      <c r="J15" s="10" t="s">
        <v>802</v>
      </c>
      <c r="K15" s="20" t="s">
        <v>824</v>
      </c>
      <c r="L15" s="20" t="s">
        <v>855</v>
      </c>
      <c r="M15" s="20" t="s">
        <v>569</v>
      </c>
      <c r="N15" s="20" t="s">
        <v>569</v>
      </c>
      <c r="O15" s="20" t="s">
        <v>925</v>
      </c>
      <c r="P15" s="216" t="s">
        <v>941</v>
      </c>
      <c r="Q15" s="21" t="s">
        <v>419</v>
      </c>
      <c r="R15" s="20" t="s">
        <v>419</v>
      </c>
      <c r="S15" s="225" t="s">
        <v>419</v>
      </c>
      <c r="T15" s="800"/>
    </row>
    <row r="16" spans="1:20" x14ac:dyDescent="0.15">
      <c r="A16" s="16">
        <v>3</v>
      </c>
      <c r="B16" s="787" t="s">
        <v>25</v>
      </c>
      <c r="C16" s="788"/>
      <c r="D16" s="58" t="s">
        <v>241</v>
      </c>
      <c r="E16" s="23"/>
      <c r="F16" s="20"/>
      <c r="G16" s="20"/>
      <c r="H16" s="24" t="s">
        <v>168</v>
      </c>
      <c r="I16" s="20"/>
      <c r="J16" s="24"/>
      <c r="K16" s="179"/>
      <c r="L16" s="179"/>
      <c r="M16" s="179"/>
      <c r="N16" s="179"/>
      <c r="O16" s="179"/>
      <c r="P16" s="218"/>
      <c r="Q16" s="28" t="s">
        <v>168</v>
      </c>
      <c r="R16" s="179" t="s">
        <v>168</v>
      </c>
      <c r="S16" s="228" t="s">
        <v>168</v>
      </c>
      <c r="T16" s="796" t="s">
        <v>27</v>
      </c>
    </row>
    <row r="17" spans="1:20" x14ac:dyDescent="0.15">
      <c r="A17" s="16">
        <v>4</v>
      </c>
      <c r="B17" s="787" t="s">
        <v>28</v>
      </c>
      <c r="C17" s="788"/>
      <c r="D17" s="58" t="s">
        <v>242</v>
      </c>
      <c r="E17" s="23"/>
      <c r="F17" s="20"/>
      <c r="G17" s="20"/>
      <c r="H17" s="202" t="s">
        <v>111</v>
      </c>
      <c r="I17" s="20"/>
      <c r="J17" s="24"/>
      <c r="K17" s="202"/>
      <c r="L17" s="202"/>
      <c r="M17" s="202"/>
      <c r="N17" s="202"/>
      <c r="O17" s="202"/>
      <c r="P17" s="243"/>
      <c r="Q17" s="26" t="s">
        <v>111</v>
      </c>
      <c r="R17" s="202" t="s">
        <v>111</v>
      </c>
      <c r="S17" s="263" t="s">
        <v>111</v>
      </c>
      <c r="T17" s="798"/>
    </row>
    <row r="18" spans="1:20" x14ac:dyDescent="0.15">
      <c r="A18" s="16">
        <v>5</v>
      </c>
      <c r="B18" s="787" t="s">
        <v>30</v>
      </c>
      <c r="C18" s="788"/>
      <c r="D18" s="58" t="s">
        <v>177</v>
      </c>
      <c r="E18" s="23"/>
      <c r="F18" s="20"/>
      <c r="G18" s="20"/>
      <c r="H18" s="24" t="s">
        <v>169</v>
      </c>
      <c r="I18" s="20"/>
      <c r="J18" s="24"/>
      <c r="K18" s="24"/>
      <c r="L18" s="24"/>
      <c r="M18" s="24"/>
      <c r="N18" s="24"/>
      <c r="O18" s="24"/>
      <c r="P18" s="217"/>
      <c r="Q18" s="23" t="s">
        <v>169</v>
      </c>
      <c r="R18" s="24" t="s">
        <v>169</v>
      </c>
      <c r="S18" s="226" t="s">
        <v>169</v>
      </c>
      <c r="T18" s="798"/>
    </row>
    <row r="19" spans="1:20" x14ac:dyDescent="0.15">
      <c r="A19" s="16">
        <v>6</v>
      </c>
      <c r="B19" s="787" t="s">
        <v>31</v>
      </c>
      <c r="C19" s="788"/>
      <c r="D19" s="58" t="s">
        <v>177</v>
      </c>
      <c r="E19" s="23"/>
      <c r="F19" s="20"/>
      <c r="G19" s="20"/>
      <c r="H19" s="24" t="s">
        <v>169</v>
      </c>
      <c r="I19" s="20"/>
      <c r="J19" s="24"/>
      <c r="K19" s="24"/>
      <c r="L19" s="24"/>
      <c r="M19" s="24"/>
      <c r="N19" s="24"/>
      <c r="O19" s="24"/>
      <c r="P19" s="217"/>
      <c r="Q19" s="23" t="s">
        <v>169</v>
      </c>
      <c r="R19" s="24" t="s">
        <v>169</v>
      </c>
      <c r="S19" s="226" t="s">
        <v>169</v>
      </c>
      <c r="T19" s="798"/>
    </row>
    <row r="20" spans="1:20" x14ac:dyDescent="0.15">
      <c r="A20" s="16">
        <v>7</v>
      </c>
      <c r="B20" s="787" t="s">
        <v>33</v>
      </c>
      <c r="C20" s="788"/>
      <c r="D20" s="58" t="s">
        <v>177</v>
      </c>
      <c r="E20" s="23"/>
      <c r="F20" s="20"/>
      <c r="G20" s="20"/>
      <c r="H20" s="24" t="s">
        <v>169</v>
      </c>
      <c r="I20" s="20"/>
      <c r="J20" s="24"/>
      <c r="K20" s="24"/>
      <c r="L20" s="24"/>
      <c r="M20" s="24"/>
      <c r="N20" s="24"/>
      <c r="O20" s="24"/>
      <c r="P20" s="217"/>
      <c r="Q20" s="23" t="s">
        <v>169</v>
      </c>
      <c r="R20" s="24" t="s">
        <v>169</v>
      </c>
      <c r="S20" s="226" t="s">
        <v>169</v>
      </c>
      <c r="T20" s="798"/>
    </row>
    <row r="21" spans="1:20" x14ac:dyDescent="0.15">
      <c r="A21" s="16">
        <v>8</v>
      </c>
      <c r="B21" s="787" t="s">
        <v>35</v>
      </c>
      <c r="C21" s="788"/>
      <c r="D21" s="58" t="s">
        <v>196</v>
      </c>
      <c r="E21" s="23"/>
      <c r="F21" s="20"/>
      <c r="G21" s="20"/>
      <c r="H21" s="24" t="s">
        <v>169</v>
      </c>
      <c r="I21" s="20"/>
      <c r="J21" s="24"/>
      <c r="K21" s="24"/>
      <c r="L21" s="24"/>
      <c r="M21" s="24"/>
      <c r="N21" s="24"/>
      <c r="O21" s="24"/>
      <c r="P21" s="217"/>
      <c r="Q21" s="23" t="s">
        <v>169</v>
      </c>
      <c r="R21" s="24" t="s">
        <v>169</v>
      </c>
      <c r="S21" s="226" t="s">
        <v>169</v>
      </c>
      <c r="T21" s="800"/>
    </row>
    <row r="22" spans="1:20" x14ac:dyDescent="0.15">
      <c r="A22" s="16">
        <v>9</v>
      </c>
      <c r="B22" s="830" t="s">
        <v>400</v>
      </c>
      <c r="C22" s="831"/>
      <c r="D22" s="58" t="s">
        <v>184</v>
      </c>
      <c r="E22" s="23" t="s">
        <v>234</v>
      </c>
      <c r="F22" s="24"/>
      <c r="G22" s="24"/>
      <c r="H22" s="24" t="s">
        <v>234</v>
      </c>
      <c r="I22" s="24"/>
      <c r="J22" s="24"/>
      <c r="K22" s="24" t="s">
        <v>234</v>
      </c>
      <c r="L22" s="24"/>
      <c r="M22" s="24"/>
      <c r="N22" s="24" t="s">
        <v>234</v>
      </c>
      <c r="O22" s="24"/>
      <c r="P22" s="217"/>
      <c r="Q22" s="23" t="s">
        <v>234</v>
      </c>
      <c r="R22" s="24" t="s">
        <v>234</v>
      </c>
      <c r="S22" s="226" t="s">
        <v>234</v>
      </c>
      <c r="T22" s="796" t="s">
        <v>41</v>
      </c>
    </row>
    <row r="23" spans="1:20" x14ac:dyDescent="0.15">
      <c r="A23" s="16">
        <v>10</v>
      </c>
      <c r="B23" s="787" t="s">
        <v>36</v>
      </c>
      <c r="C23" s="788"/>
      <c r="D23" s="58" t="s">
        <v>177</v>
      </c>
      <c r="E23" s="23" t="s">
        <v>169</v>
      </c>
      <c r="F23" s="20"/>
      <c r="G23" s="20"/>
      <c r="H23" s="24" t="s">
        <v>169</v>
      </c>
      <c r="I23" s="20"/>
      <c r="J23" s="24"/>
      <c r="K23" s="24" t="s">
        <v>169</v>
      </c>
      <c r="L23" s="24"/>
      <c r="M23" s="24"/>
      <c r="N23" s="24" t="s">
        <v>169</v>
      </c>
      <c r="O23" s="24"/>
      <c r="P23" s="217"/>
      <c r="Q23" s="23" t="s">
        <v>169</v>
      </c>
      <c r="R23" s="24" t="s">
        <v>169</v>
      </c>
      <c r="S23" s="226" t="s">
        <v>169</v>
      </c>
      <c r="T23" s="798"/>
    </row>
    <row r="24" spans="1:20" x14ac:dyDescent="0.15">
      <c r="A24" s="16">
        <v>11</v>
      </c>
      <c r="B24" s="787" t="s">
        <v>39</v>
      </c>
      <c r="C24" s="788"/>
      <c r="D24" s="58" t="s">
        <v>178</v>
      </c>
      <c r="E24" s="12">
        <v>0.2</v>
      </c>
      <c r="F24" s="20"/>
      <c r="G24" s="20"/>
      <c r="H24" s="11">
        <v>0.1</v>
      </c>
      <c r="I24" s="20"/>
      <c r="J24" s="24"/>
      <c r="K24" s="11">
        <v>0.2</v>
      </c>
      <c r="L24" s="11"/>
      <c r="M24" s="11"/>
      <c r="N24" s="11">
        <v>0.2</v>
      </c>
      <c r="O24" s="11"/>
      <c r="P24" s="214"/>
      <c r="Q24" s="12">
        <v>0.2</v>
      </c>
      <c r="R24" s="11">
        <v>0.1</v>
      </c>
      <c r="S24" s="224">
        <v>0.2</v>
      </c>
      <c r="T24" s="798"/>
    </row>
    <row r="25" spans="1:20" x14ac:dyDescent="0.15">
      <c r="A25" s="16">
        <v>12</v>
      </c>
      <c r="B25" s="787" t="s">
        <v>42</v>
      </c>
      <c r="C25" s="788"/>
      <c r="D25" s="58" t="s">
        <v>243</v>
      </c>
      <c r="E25" s="23"/>
      <c r="F25" s="20"/>
      <c r="G25" s="20"/>
      <c r="H25" s="25" t="s">
        <v>602</v>
      </c>
      <c r="I25" s="20"/>
      <c r="J25" s="24"/>
      <c r="K25" s="25"/>
      <c r="L25" s="25"/>
      <c r="M25" s="25"/>
      <c r="N25" s="25"/>
      <c r="O25" s="25"/>
      <c r="P25" s="234"/>
      <c r="Q25" s="27" t="s">
        <v>602</v>
      </c>
      <c r="R25" s="25" t="s">
        <v>602</v>
      </c>
      <c r="S25" s="227" t="s">
        <v>602</v>
      </c>
      <c r="T25" s="798"/>
    </row>
    <row r="26" spans="1:20" x14ac:dyDescent="0.15">
      <c r="A26" s="16">
        <v>13</v>
      </c>
      <c r="B26" s="787" t="s">
        <v>43</v>
      </c>
      <c r="C26" s="788"/>
      <c r="D26" s="58" t="s">
        <v>244</v>
      </c>
      <c r="E26" s="23"/>
      <c r="F26" s="20"/>
      <c r="G26" s="20"/>
      <c r="H26" s="11" t="s">
        <v>603</v>
      </c>
      <c r="I26" s="20"/>
      <c r="J26" s="24"/>
      <c r="K26" s="25"/>
      <c r="L26" s="25"/>
      <c r="M26" s="25"/>
      <c r="N26" s="25"/>
      <c r="O26" s="25"/>
      <c r="P26" s="234"/>
      <c r="Q26" s="27" t="s">
        <v>603</v>
      </c>
      <c r="R26" s="25" t="s">
        <v>603</v>
      </c>
      <c r="S26" s="227" t="s">
        <v>603</v>
      </c>
      <c r="T26" s="800"/>
    </row>
    <row r="27" spans="1:20" x14ac:dyDescent="0.15">
      <c r="A27" s="16">
        <v>14</v>
      </c>
      <c r="B27" s="787" t="s">
        <v>44</v>
      </c>
      <c r="C27" s="788"/>
      <c r="D27" s="58" t="s">
        <v>245</v>
      </c>
      <c r="E27" s="23"/>
      <c r="F27" s="20"/>
      <c r="G27" s="20"/>
      <c r="H27" s="179" t="s">
        <v>110</v>
      </c>
      <c r="I27" s="20"/>
      <c r="J27" s="24"/>
      <c r="K27" s="179"/>
      <c r="L27" s="179"/>
      <c r="M27" s="179"/>
      <c r="N27" s="179"/>
      <c r="O27" s="179"/>
      <c r="P27" s="218"/>
      <c r="Q27" s="28" t="s">
        <v>110</v>
      </c>
      <c r="R27" s="179" t="s">
        <v>110</v>
      </c>
      <c r="S27" s="228" t="s">
        <v>110</v>
      </c>
      <c r="T27" s="796" t="s">
        <v>46</v>
      </c>
    </row>
    <row r="28" spans="1:20" x14ac:dyDescent="0.15">
      <c r="A28" s="16">
        <v>15</v>
      </c>
      <c r="B28" s="787" t="s">
        <v>289</v>
      </c>
      <c r="C28" s="788"/>
      <c r="D28" s="58" t="s">
        <v>196</v>
      </c>
      <c r="E28" s="23"/>
      <c r="F28" s="20"/>
      <c r="G28" s="20"/>
      <c r="H28" s="24" t="s">
        <v>84</v>
      </c>
      <c r="I28" s="20"/>
      <c r="J28" s="24"/>
      <c r="K28" s="24"/>
      <c r="L28" s="24"/>
      <c r="M28" s="24"/>
      <c r="N28" s="24"/>
      <c r="O28" s="24"/>
      <c r="P28" s="217"/>
      <c r="Q28" s="23" t="s">
        <v>84</v>
      </c>
      <c r="R28" s="24" t="s">
        <v>84</v>
      </c>
      <c r="S28" s="226" t="s">
        <v>84</v>
      </c>
      <c r="T28" s="798"/>
    </row>
    <row r="29" spans="1:20" ht="24" customHeight="1" x14ac:dyDescent="0.15">
      <c r="A29" s="16">
        <v>16</v>
      </c>
      <c r="B29" s="803" t="s">
        <v>405</v>
      </c>
      <c r="C29" s="804"/>
      <c r="D29" s="58" t="s">
        <v>184</v>
      </c>
      <c r="E29" s="23"/>
      <c r="F29" s="20"/>
      <c r="G29" s="20"/>
      <c r="H29" s="24" t="s">
        <v>169</v>
      </c>
      <c r="I29" s="20"/>
      <c r="J29" s="24"/>
      <c r="K29" s="179"/>
      <c r="L29" s="179"/>
      <c r="M29" s="179"/>
      <c r="N29" s="179"/>
      <c r="O29" s="179"/>
      <c r="P29" s="218"/>
      <c r="Q29" s="28" t="s">
        <v>169</v>
      </c>
      <c r="R29" s="179" t="s">
        <v>169</v>
      </c>
      <c r="S29" s="228" t="s">
        <v>169</v>
      </c>
      <c r="T29" s="798"/>
    </row>
    <row r="30" spans="1:20" x14ac:dyDescent="0.15">
      <c r="A30" s="16">
        <v>17</v>
      </c>
      <c r="B30" s="787" t="s">
        <v>290</v>
      </c>
      <c r="C30" s="788"/>
      <c r="D30" s="58" t="s">
        <v>181</v>
      </c>
      <c r="E30" s="23"/>
      <c r="F30" s="20"/>
      <c r="G30" s="20"/>
      <c r="H30" s="24" t="s">
        <v>169</v>
      </c>
      <c r="I30" s="20"/>
      <c r="J30" s="24"/>
      <c r="K30" s="24"/>
      <c r="L30" s="24"/>
      <c r="M30" s="24"/>
      <c r="N30" s="24"/>
      <c r="O30" s="24"/>
      <c r="P30" s="217"/>
      <c r="Q30" s="28" t="s">
        <v>169</v>
      </c>
      <c r="R30" s="179" t="s">
        <v>169</v>
      </c>
      <c r="S30" s="228" t="s">
        <v>169</v>
      </c>
      <c r="T30" s="798"/>
    </row>
    <row r="31" spans="1:20" x14ac:dyDescent="0.15">
      <c r="A31" s="16">
        <v>18</v>
      </c>
      <c r="B31" s="787" t="s">
        <v>291</v>
      </c>
      <c r="C31" s="788"/>
      <c r="D31" s="58" t="s">
        <v>177</v>
      </c>
      <c r="E31" s="23"/>
      <c r="F31" s="20"/>
      <c r="G31" s="20"/>
      <c r="H31" s="24" t="s">
        <v>169</v>
      </c>
      <c r="I31" s="20"/>
      <c r="J31" s="24"/>
      <c r="K31" s="24"/>
      <c r="L31" s="24"/>
      <c r="M31" s="24"/>
      <c r="N31" s="24"/>
      <c r="O31" s="24"/>
      <c r="P31" s="217"/>
      <c r="Q31" s="28" t="s">
        <v>169</v>
      </c>
      <c r="R31" s="179" t="s">
        <v>169</v>
      </c>
      <c r="S31" s="228" t="s">
        <v>169</v>
      </c>
      <c r="T31" s="798"/>
    </row>
    <row r="32" spans="1:20" x14ac:dyDescent="0.15">
      <c r="A32" s="16">
        <v>19</v>
      </c>
      <c r="B32" s="787" t="s">
        <v>292</v>
      </c>
      <c r="C32" s="788"/>
      <c r="D32" s="58" t="s">
        <v>177</v>
      </c>
      <c r="E32" s="23"/>
      <c r="F32" s="20"/>
      <c r="G32" s="20"/>
      <c r="H32" s="24" t="s">
        <v>169</v>
      </c>
      <c r="I32" s="20"/>
      <c r="J32" s="24"/>
      <c r="K32" s="24"/>
      <c r="L32" s="24"/>
      <c r="M32" s="24"/>
      <c r="N32" s="24"/>
      <c r="O32" s="24"/>
      <c r="P32" s="217"/>
      <c r="Q32" s="28" t="s">
        <v>169</v>
      </c>
      <c r="R32" s="179" t="s">
        <v>169</v>
      </c>
      <c r="S32" s="228" t="s">
        <v>169</v>
      </c>
      <c r="T32" s="798"/>
    </row>
    <row r="33" spans="1:20" x14ac:dyDescent="0.15">
      <c r="A33" s="16">
        <v>20</v>
      </c>
      <c r="B33" s="787" t="s">
        <v>293</v>
      </c>
      <c r="C33" s="788"/>
      <c r="D33" s="58" t="s">
        <v>177</v>
      </c>
      <c r="E33" s="23"/>
      <c r="F33" s="20"/>
      <c r="G33" s="20"/>
      <c r="H33" s="24" t="s">
        <v>169</v>
      </c>
      <c r="I33" s="20"/>
      <c r="J33" s="24"/>
      <c r="K33" s="24"/>
      <c r="L33" s="24"/>
      <c r="M33" s="24"/>
      <c r="N33" s="24"/>
      <c r="O33" s="24"/>
      <c r="P33" s="217"/>
      <c r="Q33" s="28" t="s">
        <v>169</v>
      </c>
      <c r="R33" s="179" t="s">
        <v>169</v>
      </c>
      <c r="S33" s="228" t="s">
        <v>169</v>
      </c>
      <c r="T33" s="800"/>
    </row>
    <row r="34" spans="1:20" x14ac:dyDescent="0.15">
      <c r="A34" s="16">
        <v>21</v>
      </c>
      <c r="B34" s="787" t="s">
        <v>53</v>
      </c>
      <c r="C34" s="788"/>
      <c r="D34" s="58" t="s">
        <v>179</v>
      </c>
      <c r="E34" s="23" t="s">
        <v>180</v>
      </c>
      <c r="F34" s="20"/>
      <c r="G34" s="20"/>
      <c r="H34" s="24" t="s">
        <v>180</v>
      </c>
      <c r="I34" s="20"/>
      <c r="J34" s="24"/>
      <c r="K34" s="25" t="s">
        <v>180</v>
      </c>
      <c r="L34" s="25"/>
      <c r="M34" s="25"/>
      <c r="N34" s="25" t="s">
        <v>180</v>
      </c>
      <c r="O34" s="25"/>
      <c r="P34" s="234"/>
      <c r="Q34" s="27" t="s">
        <v>180</v>
      </c>
      <c r="R34" s="25" t="s">
        <v>180</v>
      </c>
      <c r="S34" s="227" t="s">
        <v>180</v>
      </c>
      <c r="T34" s="796" t="s">
        <v>38</v>
      </c>
    </row>
    <row r="35" spans="1:20" x14ac:dyDescent="0.15">
      <c r="A35" s="16">
        <v>22</v>
      </c>
      <c r="B35" s="787" t="s">
        <v>56</v>
      </c>
      <c r="C35" s="788"/>
      <c r="D35" s="58" t="s">
        <v>181</v>
      </c>
      <c r="E35" s="23" t="s">
        <v>142</v>
      </c>
      <c r="F35" s="20"/>
      <c r="G35" s="20"/>
      <c r="H35" s="24" t="s">
        <v>142</v>
      </c>
      <c r="I35" s="20"/>
      <c r="J35" s="24"/>
      <c r="K35" s="24" t="s">
        <v>142</v>
      </c>
      <c r="L35" s="24"/>
      <c r="M35" s="24"/>
      <c r="N35" s="24" t="s">
        <v>142</v>
      </c>
      <c r="O35" s="24"/>
      <c r="P35" s="217"/>
      <c r="Q35" s="23" t="s">
        <v>142</v>
      </c>
      <c r="R35" s="24" t="s">
        <v>142</v>
      </c>
      <c r="S35" s="226" t="s">
        <v>142</v>
      </c>
      <c r="T35" s="798"/>
    </row>
    <row r="36" spans="1:20" x14ac:dyDescent="0.15">
      <c r="A36" s="16">
        <v>23</v>
      </c>
      <c r="B36" s="787" t="s">
        <v>294</v>
      </c>
      <c r="C36" s="788"/>
      <c r="D36" s="58" t="s">
        <v>183</v>
      </c>
      <c r="E36" s="23">
        <v>6.0000000000000001E-3</v>
      </c>
      <c r="F36" s="179"/>
      <c r="G36" s="24"/>
      <c r="H36" s="24">
        <v>2.3E-2</v>
      </c>
      <c r="I36" s="24"/>
      <c r="J36" s="24"/>
      <c r="K36" s="217">
        <v>2.1000000000000001E-2</v>
      </c>
      <c r="L36" s="217"/>
      <c r="M36" s="179"/>
      <c r="N36" s="24">
        <v>5.0000000000000001E-3</v>
      </c>
      <c r="O36" s="24"/>
      <c r="P36" s="179"/>
      <c r="Q36" s="23">
        <v>2.3E-2</v>
      </c>
      <c r="R36" s="24">
        <v>5.0000000000000001E-3</v>
      </c>
      <c r="S36" s="226">
        <v>1.4E-2</v>
      </c>
      <c r="T36" s="798"/>
    </row>
    <row r="37" spans="1:20" x14ac:dyDescent="0.15">
      <c r="A37" s="16">
        <v>24</v>
      </c>
      <c r="B37" s="787" t="s">
        <v>60</v>
      </c>
      <c r="C37" s="788"/>
      <c r="D37" s="58" t="s">
        <v>189</v>
      </c>
      <c r="E37" s="23">
        <v>6.0000000000000001E-3</v>
      </c>
      <c r="F37" s="20"/>
      <c r="G37" s="20"/>
      <c r="H37" s="24">
        <v>1.2999999999999999E-2</v>
      </c>
      <c r="I37" s="20"/>
      <c r="J37" s="24"/>
      <c r="K37" s="24">
        <v>7.0000000000000001E-3</v>
      </c>
      <c r="L37" s="24"/>
      <c r="M37" s="24"/>
      <c r="N37" s="24">
        <v>6.0000000000000001E-3</v>
      </c>
      <c r="O37" s="24"/>
      <c r="P37" s="217"/>
      <c r="Q37" s="23">
        <v>1.2999999999999999E-2</v>
      </c>
      <c r="R37" s="24">
        <v>6.0000000000000001E-3</v>
      </c>
      <c r="S37" s="226">
        <v>8.0000000000000002E-3</v>
      </c>
      <c r="T37" s="798"/>
    </row>
    <row r="38" spans="1:20" x14ac:dyDescent="0.15">
      <c r="A38" s="16">
        <v>25</v>
      </c>
      <c r="B38" s="787" t="s">
        <v>295</v>
      </c>
      <c r="C38" s="788"/>
      <c r="D38" s="58" t="s">
        <v>186</v>
      </c>
      <c r="E38" s="28" t="s">
        <v>169</v>
      </c>
      <c r="F38" s="20"/>
      <c r="G38" s="20"/>
      <c r="H38" s="179" t="s">
        <v>169</v>
      </c>
      <c r="I38" s="20"/>
      <c r="J38" s="24"/>
      <c r="K38" s="179" t="s">
        <v>169</v>
      </c>
      <c r="L38" s="179"/>
      <c r="M38" s="179"/>
      <c r="N38" s="179" t="s">
        <v>169</v>
      </c>
      <c r="O38" s="179"/>
      <c r="P38" s="218"/>
      <c r="Q38" s="28" t="s">
        <v>169</v>
      </c>
      <c r="R38" s="179" t="s">
        <v>169</v>
      </c>
      <c r="S38" s="228" t="s">
        <v>169</v>
      </c>
      <c r="T38" s="798"/>
    </row>
    <row r="39" spans="1:20" x14ac:dyDescent="0.15">
      <c r="A39" s="16">
        <v>26</v>
      </c>
      <c r="B39" s="787" t="s">
        <v>62</v>
      </c>
      <c r="C39" s="788"/>
      <c r="D39" s="58" t="s">
        <v>177</v>
      </c>
      <c r="E39" s="23" t="s">
        <v>169</v>
      </c>
      <c r="F39" s="20"/>
      <c r="G39" s="20"/>
      <c r="H39" s="204" t="s">
        <v>169</v>
      </c>
      <c r="I39" s="20"/>
      <c r="J39" s="24"/>
      <c r="K39" s="24" t="s">
        <v>169</v>
      </c>
      <c r="L39" s="24"/>
      <c r="M39" s="24"/>
      <c r="N39" s="24" t="s">
        <v>169</v>
      </c>
      <c r="O39" s="24"/>
      <c r="P39" s="217"/>
      <c r="Q39" s="23" t="s">
        <v>169</v>
      </c>
      <c r="R39" s="24" t="s">
        <v>169</v>
      </c>
      <c r="S39" s="226" t="s">
        <v>169</v>
      </c>
      <c r="T39" s="798"/>
    </row>
    <row r="40" spans="1:20" x14ac:dyDescent="0.15">
      <c r="A40" s="16">
        <v>27</v>
      </c>
      <c r="B40" s="787" t="s">
        <v>63</v>
      </c>
      <c r="C40" s="788"/>
      <c r="D40" s="58" t="s">
        <v>186</v>
      </c>
      <c r="E40" s="23">
        <v>8.0000000000000002E-3</v>
      </c>
      <c r="F40" s="20"/>
      <c r="G40" s="20"/>
      <c r="H40" s="24">
        <v>2.5000000000000001E-2</v>
      </c>
      <c r="I40" s="20"/>
      <c r="J40" s="24"/>
      <c r="K40" s="24">
        <v>2.5999999999999999E-2</v>
      </c>
      <c r="L40" s="24"/>
      <c r="M40" s="24"/>
      <c r="N40" s="24">
        <v>7.0000000000000001E-3</v>
      </c>
      <c r="O40" s="24"/>
      <c r="P40" s="217"/>
      <c r="Q40" s="23">
        <v>2.5999999999999999E-2</v>
      </c>
      <c r="R40" s="24">
        <v>7.0000000000000001E-3</v>
      </c>
      <c r="S40" s="226">
        <v>1.7000000000000001E-2</v>
      </c>
      <c r="T40" s="798"/>
    </row>
    <row r="41" spans="1:20" x14ac:dyDescent="0.15">
      <c r="A41" s="16">
        <v>28</v>
      </c>
      <c r="B41" s="787" t="s">
        <v>64</v>
      </c>
      <c r="C41" s="788"/>
      <c r="D41" s="58" t="s">
        <v>189</v>
      </c>
      <c r="E41" s="23">
        <v>4.0000000000000001E-3</v>
      </c>
      <c r="F41" s="24"/>
      <c r="G41" s="24"/>
      <c r="H41" s="24">
        <v>1.2E-2</v>
      </c>
      <c r="I41" s="24"/>
      <c r="J41" s="24"/>
      <c r="K41" s="24">
        <v>1.0999999999999999E-2</v>
      </c>
      <c r="L41" s="24"/>
      <c r="M41" s="24"/>
      <c r="N41" s="24">
        <v>5.0000000000000001E-3</v>
      </c>
      <c r="O41" s="24"/>
      <c r="P41" s="217"/>
      <c r="Q41" s="23">
        <v>1.2E-2</v>
      </c>
      <c r="R41" s="24">
        <v>4.0000000000000001E-3</v>
      </c>
      <c r="S41" s="226">
        <v>8.0000000000000002E-3</v>
      </c>
      <c r="T41" s="798"/>
    </row>
    <row r="42" spans="1:20" x14ac:dyDescent="0.15">
      <c r="A42" s="16">
        <v>29</v>
      </c>
      <c r="B42" s="787" t="s">
        <v>296</v>
      </c>
      <c r="C42" s="788"/>
      <c r="D42" s="58" t="s">
        <v>189</v>
      </c>
      <c r="E42" s="23">
        <v>2E-3</v>
      </c>
      <c r="F42" s="20"/>
      <c r="G42" s="20"/>
      <c r="H42" s="24">
        <v>3.0000000000000001E-3</v>
      </c>
      <c r="I42" s="20"/>
      <c r="J42" s="24"/>
      <c r="K42" s="24">
        <v>4.0000000000000001E-3</v>
      </c>
      <c r="L42" s="24"/>
      <c r="M42" s="179"/>
      <c r="N42" s="24">
        <v>2E-3</v>
      </c>
      <c r="O42" s="179"/>
      <c r="P42" s="218"/>
      <c r="Q42" s="23">
        <v>4.0000000000000001E-3</v>
      </c>
      <c r="R42" s="24">
        <v>2E-3</v>
      </c>
      <c r="S42" s="226">
        <v>3.0000000000000001E-3</v>
      </c>
      <c r="T42" s="798"/>
    </row>
    <row r="43" spans="1:20" x14ac:dyDescent="0.15">
      <c r="A43" s="16">
        <v>30</v>
      </c>
      <c r="B43" s="787" t="s">
        <v>66</v>
      </c>
      <c r="C43" s="788"/>
      <c r="D43" s="58" t="s">
        <v>191</v>
      </c>
      <c r="E43" s="23" t="s">
        <v>169</v>
      </c>
      <c r="F43" s="20"/>
      <c r="G43" s="20"/>
      <c r="H43" s="24" t="s">
        <v>169</v>
      </c>
      <c r="I43" s="20"/>
      <c r="J43" s="24"/>
      <c r="K43" s="179" t="s">
        <v>169</v>
      </c>
      <c r="L43" s="179"/>
      <c r="M43" s="179"/>
      <c r="N43" s="179" t="s">
        <v>169</v>
      </c>
      <c r="O43" s="179"/>
      <c r="P43" s="218"/>
      <c r="Q43" s="28" t="s">
        <v>169</v>
      </c>
      <c r="R43" s="179" t="s">
        <v>169</v>
      </c>
      <c r="S43" s="228" t="s">
        <v>169</v>
      </c>
      <c r="T43" s="798"/>
    </row>
    <row r="44" spans="1:20" x14ac:dyDescent="0.15">
      <c r="A44" s="16">
        <v>31</v>
      </c>
      <c r="B44" s="787" t="s">
        <v>297</v>
      </c>
      <c r="C44" s="788"/>
      <c r="D44" s="58" t="s">
        <v>193</v>
      </c>
      <c r="E44" s="23" t="s">
        <v>194</v>
      </c>
      <c r="F44" s="20"/>
      <c r="G44" s="20"/>
      <c r="H44" s="24" t="s">
        <v>194</v>
      </c>
      <c r="I44" s="20"/>
      <c r="J44" s="24"/>
      <c r="K44" s="24" t="s">
        <v>194</v>
      </c>
      <c r="L44" s="24"/>
      <c r="M44" s="24"/>
      <c r="N44" s="24" t="s">
        <v>194</v>
      </c>
      <c r="O44" s="24"/>
      <c r="P44" s="217"/>
      <c r="Q44" s="23" t="s">
        <v>194</v>
      </c>
      <c r="R44" s="24" t="s">
        <v>194</v>
      </c>
      <c r="S44" s="226" t="s">
        <v>194</v>
      </c>
      <c r="T44" s="800"/>
    </row>
    <row r="45" spans="1:20" x14ac:dyDescent="0.15">
      <c r="A45" s="16">
        <v>32</v>
      </c>
      <c r="B45" s="787" t="s">
        <v>68</v>
      </c>
      <c r="C45" s="788"/>
      <c r="D45" s="58" t="s">
        <v>244</v>
      </c>
      <c r="E45" s="23"/>
      <c r="F45" s="20"/>
      <c r="G45" s="20"/>
      <c r="H45" s="24" t="s">
        <v>84</v>
      </c>
      <c r="I45" s="20"/>
      <c r="J45" s="24"/>
      <c r="K45" s="24"/>
      <c r="L45" s="24"/>
      <c r="M45" s="24"/>
      <c r="N45" s="24"/>
      <c r="O45" s="24"/>
      <c r="P45" s="217"/>
      <c r="Q45" s="23" t="s">
        <v>84</v>
      </c>
      <c r="R45" s="24" t="s">
        <v>84</v>
      </c>
      <c r="S45" s="226" t="s">
        <v>84</v>
      </c>
      <c r="T45" s="796" t="s">
        <v>27</v>
      </c>
    </row>
    <row r="46" spans="1:20" x14ac:dyDescent="0.15">
      <c r="A46" s="16">
        <v>33</v>
      </c>
      <c r="B46" s="787" t="s">
        <v>69</v>
      </c>
      <c r="C46" s="788"/>
      <c r="D46" s="58" t="s">
        <v>187</v>
      </c>
      <c r="E46" s="23"/>
      <c r="F46" s="20"/>
      <c r="G46" s="20"/>
      <c r="H46" s="25">
        <v>0.01</v>
      </c>
      <c r="I46" s="20"/>
      <c r="J46" s="24"/>
      <c r="K46" s="25"/>
      <c r="L46" s="25"/>
      <c r="M46" s="25"/>
      <c r="N46" s="25"/>
      <c r="O46" s="25"/>
      <c r="P46" s="234"/>
      <c r="Q46" s="27">
        <v>0.01</v>
      </c>
      <c r="R46" s="25">
        <v>0.01</v>
      </c>
      <c r="S46" s="227">
        <v>0.01</v>
      </c>
      <c r="T46" s="798"/>
    </row>
    <row r="47" spans="1:20" x14ac:dyDescent="0.15">
      <c r="A47" s="16">
        <v>34</v>
      </c>
      <c r="B47" s="787" t="s">
        <v>70</v>
      </c>
      <c r="C47" s="788"/>
      <c r="D47" s="58" t="s">
        <v>195</v>
      </c>
      <c r="E47" s="23"/>
      <c r="F47" s="20"/>
      <c r="G47" s="20"/>
      <c r="H47" s="25" t="s">
        <v>603</v>
      </c>
      <c r="I47" s="20"/>
      <c r="J47" s="24"/>
      <c r="K47" s="25"/>
      <c r="L47" s="25"/>
      <c r="M47" s="25"/>
      <c r="N47" s="25"/>
      <c r="O47" s="25"/>
      <c r="P47" s="234"/>
      <c r="Q47" s="27" t="s">
        <v>603</v>
      </c>
      <c r="R47" s="25" t="s">
        <v>603</v>
      </c>
      <c r="S47" s="227" t="s">
        <v>603</v>
      </c>
      <c r="T47" s="798"/>
    </row>
    <row r="48" spans="1:20" x14ac:dyDescent="0.15">
      <c r="A48" s="16">
        <v>35</v>
      </c>
      <c r="B48" s="787" t="s">
        <v>72</v>
      </c>
      <c r="C48" s="788"/>
      <c r="D48" s="58" t="s">
        <v>244</v>
      </c>
      <c r="E48" s="23"/>
      <c r="F48" s="20"/>
      <c r="G48" s="20"/>
      <c r="H48" s="25" t="s">
        <v>84</v>
      </c>
      <c r="I48" s="20"/>
      <c r="J48" s="24"/>
      <c r="K48" s="24"/>
      <c r="L48" s="24"/>
      <c r="M48" s="24"/>
      <c r="N48" s="24"/>
      <c r="O48" s="24"/>
      <c r="P48" s="217"/>
      <c r="Q48" s="23" t="s">
        <v>84</v>
      </c>
      <c r="R48" s="24" t="s">
        <v>84</v>
      </c>
      <c r="S48" s="226" t="s">
        <v>84</v>
      </c>
      <c r="T48" s="798"/>
    </row>
    <row r="49" spans="1:20" x14ac:dyDescent="0.15">
      <c r="A49" s="16">
        <v>36</v>
      </c>
      <c r="B49" s="787" t="s">
        <v>74</v>
      </c>
      <c r="C49" s="788"/>
      <c r="D49" s="58" t="s">
        <v>197</v>
      </c>
      <c r="E49" s="23"/>
      <c r="F49" s="20"/>
      <c r="G49" s="20"/>
      <c r="H49" s="11">
        <v>5.5</v>
      </c>
      <c r="I49" s="20"/>
      <c r="J49" s="24"/>
      <c r="K49" s="11"/>
      <c r="L49" s="11"/>
      <c r="M49" s="11"/>
      <c r="N49" s="11"/>
      <c r="O49" s="11"/>
      <c r="P49" s="214"/>
      <c r="Q49" s="12">
        <v>5.5</v>
      </c>
      <c r="R49" s="11">
        <v>5.5</v>
      </c>
      <c r="S49" s="224">
        <v>5.5</v>
      </c>
      <c r="T49" s="798"/>
    </row>
    <row r="50" spans="1:20" x14ac:dyDescent="0.15">
      <c r="A50" s="16">
        <v>37</v>
      </c>
      <c r="B50" s="787" t="s">
        <v>75</v>
      </c>
      <c r="C50" s="788"/>
      <c r="D50" s="58" t="s">
        <v>196</v>
      </c>
      <c r="E50" s="23"/>
      <c r="F50" s="20"/>
      <c r="G50" s="20"/>
      <c r="H50" s="24" t="s">
        <v>169</v>
      </c>
      <c r="I50" s="20"/>
      <c r="J50" s="24"/>
      <c r="K50" s="24"/>
      <c r="L50" s="24"/>
      <c r="M50" s="24"/>
      <c r="N50" s="24"/>
      <c r="O50" s="24"/>
      <c r="P50" s="217"/>
      <c r="Q50" s="23" t="s">
        <v>169</v>
      </c>
      <c r="R50" s="24" t="s">
        <v>169</v>
      </c>
      <c r="S50" s="226" t="s">
        <v>169</v>
      </c>
      <c r="T50" s="800"/>
    </row>
    <row r="51" spans="1:20" x14ac:dyDescent="0.15">
      <c r="A51" s="16">
        <v>38</v>
      </c>
      <c r="B51" s="787" t="s">
        <v>76</v>
      </c>
      <c r="C51" s="788"/>
      <c r="D51" s="58" t="s">
        <v>197</v>
      </c>
      <c r="E51" s="71">
        <v>9.6</v>
      </c>
      <c r="F51" s="11">
        <v>7.6</v>
      </c>
      <c r="G51" s="11">
        <v>5.8</v>
      </c>
      <c r="H51" s="11">
        <v>7.7</v>
      </c>
      <c r="I51" s="11">
        <v>6.2</v>
      </c>
      <c r="J51" s="11">
        <v>9</v>
      </c>
      <c r="K51" s="11">
        <v>6</v>
      </c>
      <c r="L51" s="11">
        <v>4.8</v>
      </c>
      <c r="M51" s="11">
        <v>6</v>
      </c>
      <c r="N51" s="11">
        <v>6.5</v>
      </c>
      <c r="O51" s="11">
        <v>7.1</v>
      </c>
      <c r="P51" s="214">
        <v>8.1</v>
      </c>
      <c r="Q51" s="12">
        <v>9.6</v>
      </c>
      <c r="R51" s="11">
        <v>4.8</v>
      </c>
      <c r="S51" s="224">
        <v>7</v>
      </c>
      <c r="T51" s="796" t="s">
        <v>41</v>
      </c>
    </row>
    <row r="52" spans="1:20" x14ac:dyDescent="0.15">
      <c r="A52" s="16">
        <v>39</v>
      </c>
      <c r="B52" s="787" t="s">
        <v>416</v>
      </c>
      <c r="C52" s="788"/>
      <c r="D52" s="58" t="s">
        <v>256</v>
      </c>
      <c r="E52" s="23"/>
      <c r="F52" s="20"/>
      <c r="G52" s="20"/>
      <c r="H52" s="20">
        <v>20</v>
      </c>
      <c r="I52" s="20"/>
      <c r="J52" s="24"/>
      <c r="K52" s="20"/>
      <c r="L52" s="20"/>
      <c r="M52" s="20"/>
      <c r="N52" s="20"/>
      <c r="O52" s="20"/>
      <c r="P52" s="216"/>
      <c r="Q52" s="21">
        <v>20</v>
      </c>
      <c r="R52" s="20">
        <v>20</v>
      </c>
      <c r="S52" s="225">
        <v>20</v>
      </c>
      <c r="T52" s="798"/>
    </row>
    <row r="53" spans="1:20" x14ac:dyDescent="0.15">
      <c r="A53" s="16">
        <v>40</v>
      </c>
      <c r="B53" s="787" t="s">
        <v>78</v>
      </c>
      <c r="C53" s="788"/>
      <c r="D53" s="58" t="s">
        <v>257</v>
      </c>
      <c r="E53" s="23"/>
      <c r="F53" s="20"/>
      <c r="G53" s="20"/>
      <c r="H53" s="20">
        <v>56</v>
      </c>
      <c r="I53" s="20"/>
      <c r="J53" s="24"/>
      <c r="K53" s="20"/>
      <c r="L53" s="20"/>
      <c r="M53" s="20"/>
      <c r="N53" s="20"/>
      <c r="O53" s="20"/>
      <c r="P53" s="216"/>
      <c r="Q53" s="21">
        <v>56</v>
      </c>
      <c r="R53" s="20">
        <v>56</v>
      </c>
      <c r="S53" s="225">
        <v>56</v>
      </c>
      <c r="T53" s="800"/>
    </row>
    <row r="54" spans="1:20" x14ac:dyDescent="0.15">
      <c r="A54" s="16">
        <v>41</v>
      </c>
      <c r="B54" s="787" t="s">
        <v>79</v>
      </c>
      <c r="C54" s="788"/>
      <c r="D54" s="58" t="s">
        <v>187</v>
      </c>
      <c r="E54" s="23"/>
      <c r="F54" s="20"/>
      <c r="G54" s="20"/>
      <c r="H54" s="25" t="s">
        <v>605</v>
      </c>
      <c r="I54" s="20"/>
      <c r="J54" s="24"/>
      <c r="K54" s="25"/>
      <c r="L54" s="25"/>
      <c r="M54" s="25"/>
      <c r="N54" s="25"/>
      <c r="O54" s="25"/>
      <c r="P54" s="234"/>
      <c r="Q54" s="27" t="s">
        <v>605</v>
      </c>
      <c r="R54" s="25" t="s">
        <v>605</v>
      </c>
      <c r="S54" s="227" t="s">
        <v>605</v>
      </c>
      <c r="T54" s="796" t="s">
        <v>46</v>
      </c>
    </row>
    <row r="55" spans="1:20" x14ac:dyDescent="0.15">
      <c r="A55" s="16">
        <v>42</v>
      </c>
      <c r="B55" s="787" t="s">
        <v>298</v>
      </c>
      <c r="C55" s="788"/>
      <c r="D55" s="58" t="s">
        <v>259</v>
      </c>
      <c r="E55" s="23"/>
      <c r="F55" s="20"/>
      <c r="G55" s="20"/>
      <c r="H55" s="171">
        <v>9.9999999999999995E-7</v>
      </c>
      <c r="I55" s="20"/>
      <c r="J55" s="171"/>
      <c r="K55" s="171"/>
      <c r="L55" s="171"/>
      <c r="M55" s="171"/>
      <c r="N55" s="171"/>
      <c r="O55" s="171"/>
      <c r="P55" s="244"/>
      <c r="Q55" s="82">
        <v>9.9999999999999995E-7</v>
      </c>
      <c r="R55" s="171">
        <v>9.9999999999999995E-7</v>
      </c>
      <c r="S55" s="261">
        <v>9.9999999999999995E-7</v>
      </c>
      <c r="T55" s="798"/>
    </row>
    <row r="56" spans="1:20" x14ac:dyDescent="0.15">
      <c r="A56" s="16">
        <v>43</v>
      </c>
      <c r="B56" s="787" t="s">
        <v>299</v>
      </c>
      <c r="C56" s="788"/>
      <c r="D56" s="58" t="s">
        <v>259</v>
      </c>
      <c r="E56" s="23"/>
      <c r="F56" s="20"/>
      <c r="G56" s="20"/>
      <c r="H56" s="171" t="s">
        <v>170</v>
      </c>
      <c r="I56" s="20"/>
      <c r="J56" s="171"/>
      <c r="K56" s="171"/>
      <c r="L56" s="171"/>
      <c r="M56" s="171"/>
      <c r="N56" s="171"/>
      <c r="O56" s="171"/>
      <c r="P56" s="244"/>
      <c r="Q56" s="82" t="s">
        <v>170</v>
      </c>
      <c r="R56" s="171" t="s">
        <v>170</v>
      </c>
      <c r="S56" s="261" t="s">
        <v>170</v>
      </c>
      <c r="T56" s="798"/>
    </row>
    <row r="57" spans="1:20" x14ac:dyDescent="0.15">
      <c r="A57" s="16">
        <v>44</v>
      </c>
      <c r="B57" s="787" t="s">
        <v>82</v>
      </c>
      <c r="C57" s="788"/>
      <c r="D57" s="58" t="s">
        <v>181</v>
      </c>
      <c r="E57" s="23"/>
      <c r="F57" s="20"/>
      <c r="G57" s="20"/>
      <c r="H57" s="24" t="s">
        <v>84</v>
      </c>
      <c r="I57" s="20"/>
      <c r="J57" s="24"/>
      <c r="K57" s="24"/>
      <c r="L57" s="24"/>
      <c r="M57" s="24"/>
      <c r="N57" s="24"/>
      <c r="O57" s="24"/>
      <c r="P57" s="217"/>
      <c r="Q57" s="23" t="s">
        <v>84</v>
      </c>
      <c r="R57" s="24" t="s">
        <v>84</v>
      </c>
      <c r="S57" s="226" t="s">
        <v>84</v>
      </c>
      <c r="T57" s="798"/>
    </row>
    <row r="58" spans="1:20" x14ac:dyDescent="0.15">
      <c r="A58" s="16">
        <v>45</v>
      </c>
      <c r="B58" s="787" t="s">
        <v>85</v>
      </c>
      <c r="C58" s="788"/>
      <c r="D58" s="58" t="s">
        <v>261</v>
      </c>
      <c r="E58" s="23"/>
      <c r="F58" s="20"/>
      <c r="G58" s="20"/>
      <c r="H58" s="179" t="s">
        <v>171</v>
      </c>
      <c r="I58" s="20"/>
      <c r="J58" s="24"/>
      <c r="K58" s="179"/>
      <c r="L58" s="179"/>
      <c r="M58" s="179"/>
      <c r="N58" s="179"/>
      <c r="O58" s="179"/>
      <c r="P58" s="218"/>
      <c r="Q58" s="28" t="s">
        <v>171</v>
      </c>
      <c r="R58" s="179" t="s">
        <v>171</v>
      </c>
      <c r="S58" s="228" t="s">
        <v>171</v>
      </c>
      <c r="T58" s="800"/>
    </row>
    <row r="59" spans="1:20" x14ac:dyDescent="0.15">
      <c r="A59" s="16">
        <v>46</v>
      </c>
      <c r="B59" s="787" t="s">
        <v>86</v>
      </c>
      <c r="C59" s="788"/>
      <c r="D59" s="58" t="s">
        <v>198</v>
      </c>
      <c r="E59" s="12">
        <v>0.3</v>
      </c>
      <c r="F59" s="11">
        <v>0.42</v>
      </c>
      <c r="G59" s="11">
        <v>0.53400000000000003</v>
      </c>
      <c r="H59" s="191">
        <v>0.6</v>
      </c>
      <c r="I59" s="11">
        <v>0.7</v>
      </c>
      <c r="J59" s="11">
        <v>0.5</v>
      </c>
      <c r="K59" s="223">
        <v>0.7</v>
      </c>
      <c r="L59" s="11">
        <v>0.6</v>
      </c>
      <c r="M59" s="11">
        <v>0.6</v>
      </c>
      <c r="N59" s="11">
        <v>0.5</v>
      </c>
      <c r="O59" s="11">
        <v>0.5</v>
      </c>
      <c r="P59" s="214">
        <v>0.5</v>
      </c>
      <c r="Q59" s="12">
        <v>0.7</v>
      </c>
      <c r="R59" s="11">
        <v>0.3</v>
      </c>
      <c r="S59" s="224">
        <v>0.5</v>
      </c>
      <c r="T59" s="796" t="s">
        <v>77</v>
      </c>
    </row>
    <row r="60" spans="1:20" x14ac:dyDescent="0.15">
      <c r="A60" s="16">
        <v>47</v>
      </c>
      <c r="B60" s="787" t="s">
        <v>87</v>
      </c>
      <c r="C60" s="788"/>
      <c r="D60" s="58" t="s">
        <v>199</v>
      </c>
      <c r="E60" s="12">
        <v>7.4</v>
      </c>
      <c r="F60" s="11">
        <v>7.3</v>
      </c>
      <c r="G60" s="11">
        <v>7.4</v>
      </c>
      <c r="H60" s="11">
        <v>7</v>
      </c>
      <c r="I60" s="11">
        <v>7.2</v>
      </c>
      <c r="J60" s="11">
        <v>7.2</v>
      </c>
      <c r="K60" s="11">
        <v>7.3</v>
      </c>
      <c r="L60" s="11">
        <v>7.4</v>
      </c>
      <c r="M60" s="11">
        <v>7.3</v>
      </c>
      <c r="N60" s="11">
        <v>7.3</v>
      </c>
      <c r="O60" s="11">
        <v>7.3</v>
      </c>
      <c r="P60" s="214">
        <v>7.4</v>
      </c>
      <c r="Q60" s="12">
        <v>7.4</v>
      </c>
      <c r="R60" s="11">
        <v>7</v>
      </c>
      <c r="S60" s="224">
        <v>7.3</v>
      </c>
      <c r="T60" s="798"/>
    </row>
    <row r="61" spans="1:20" x14ac:dyDescent="0.15">
      <c r="A61" s="16">
        <v>48</v>
      </c>
      <c r="B61" s="787" t="s">
        <v>88</v>
      </c>
      <c r="C61" s="788"/>
      <c r="D61" s="58" t="s">
        <v>200</v>
      </c>
      <c r="E61" s="21" t="s">
        <v>570</v>
      </c>
      <c r="F61" s="20" t="s">
        <v>570</v>
      </c>
      <c r="G61" s="20" t="s">
        <v>570</v>
      </c>
      <c r="H61" s="20" t="s">
        <v>570</v>
      </c>
      <c r="I61" s="20" t="s">
        <v>570</v>
      </c>
      <c r="J61" s="20" t="s">
        <v>570</v>
      </c>
      <c r="K61" s="20" t="s">
        <v>570</v>
      </c>
      <c r="L61" s="20" t="s">
        <v>570</v>
      </c>
      <c r="M61" s="20" t="s">
        <v>570</v>
      </c>
      <c r="N61" s="20" t="s">
        <v>570</v>
      </c>
      <c r="O61" s="20" t="s">
        <v>570</v>
      </c>
      <c r="P61" s="216" t="s">
        <v>570</v>
      </c>
      <c r="Q61" s="256" t="s">
        <v>419</v>
      </c>
      <c r="R61" s="232" t="s">
        <v>419</v>
      </c>
      <c r="S61" s="257" t="s">
        <v>419</v>
      </c>
      <c r="T61" s="798"/>
    </row>
    <row r="62" spans="1:20" x14ac:dyDescent="0.15">
      <c r="A62" s="16">
        <v>49</v>
      </c>
      <c r="B62" s="787" t="s">
        <v>89</v>
      </c>
      <c r="C62" s="788"/>
      <c r="D62" s="58" t="s">
        <v>200</v>
      </c>
      <c r="E62" s="21" t="s">
        <v>570</v>
      </c>
      <c r="F62" s="20" t="s">
        <v>570</v>
      </c>
      <c r="G62" s="20" t="s">
        <v>570</v>
      </c>
      <c r="H62" s="20" t="s">
        <v>570</v>
      </c>
      <c r="I62" s="20" t="s">
        <v>570</v>
      </c>
      <c r="J62" s="20" t="s">
        <v>570</v>
      </c>
      <c r="K62" s="20" t="s">
        <v>570</v>
      </c>
      <c r="L62" s="20" t="s">
        <v>570</v>
      </c>
      <c r="M62" s="20" t="s">
        <v>570</v>
      </c>
      <c r="N62" s="20" t="s">
        <v>570</v>
      </c>
      <c r="O62" s="20" t="s">
        <v>570</v>
      </c>
      <c r="P62" s="216" t="s">
        <v>570</v>
      </c>
      <c r="Q62" s="256" t="s">
        <v>419</v>
      </c>
      <c r="R62" s="232" t="s">
        <v>419</v>
      </c>
      <c r="S62" s="257" t="s">
        <v>419</v>
      </c>
      <c r="T62" s="798"/>
    </row>
    <row r="63" spans="1:20" x14ac:dyDescent="0.15">
      <c r="A63" s="16">
        <v>50</v>
      </c>
      <c r="B63" s="787" t="s">
        <v>90</v>
      </c>
      <c r="C63" s="788"/>
      <c r="D63" s="58" t="s">
        <v>201</v>
      </c>
      <c r="E63" s="12" t="s">
        <v>564</v>
      </c>
      <c r="F63" s="11" t="s">
        <v>564</v>
      </c>
      <c r="G63" s="11" t="s">
        <v>564</v>
      </c>
      <c r="H63" s="11" t="s">
        <v>564</v>
      </c>
      <c r="I63" s="11" t="s">
        <v>564</v>
      </c>
      <c r="J63" s="11" t="s">
        <v>564</v>
      </c>
      <c r="K63" s="11" t="s">
        <v>564</v>
      </c>
      <c r="L63" s="11" t="s">
        <v>564</v>
      </c>
      <c r="M63" s="11" t="s">
        <v>564</v>
      </c>
      <c r="N63" s="11" t="s">
        <v>564</v>
      </c>
      <c r="O63" s="11" t="s">
        <v>564</v>
      </c>
      <c r="P63" s="214" t="s">
        <v>564</v>
      </c>
      <c r="Q63" s="12" t="s">
        <v>564</v>
      </c>
      <c r="R63" s="11" t="s">
        <v>564</v>
      </c>
      <c r="S63" s="224" t="s">
        <v>564</v>
      </c>
      <c r="T63" s="798"/>
    </row>
    <row r="64" spans="1:20" ht="14.25" thickBot="1" x14ac:dyDescent="0.2">
      <c r="A64" s="16">
        <v>51</v>
      </c>
      <c r="B64" s="801" t="s">
        <v>92</v>
      </c>
      <c r="C64" s="802"/>
      <c r="D64" s="62" t="s">
        <v>202</v>
      </c>
      <c r="E64" s="63" t="s">
        <v>561</v>
      </c>
      <c r="F64" s="168" t="s">
        <v>561</v>
      </c>
      <c r="G64" s="168" t="s">
        <v>561</v>
      </c>
      <c r="H64" s="168" t="s">
        <v>561</v>
      </c>
      <c r="I64" s="168" t="s">
        <v>561</v>
      </c>
      <c r="J64" s="168" t="s">
        <v>561</v>
      </c>
      <c r="K64" s="168" t="s">
        <v>561</v>
      </c>
      <c r="L64" s="168" t="s">
        <v>561</v>
      </c>
      <c r="M64" s="168" t="s">
        <v>561</v>
      </c>
      <c r="N64" s="168" t="s">
        <v>561</v>
      </c>
      <c r="O64" s="168" t="s">
        <v>561</v>
      </c>
      <c r="P64" s="315" t="s">
        <v>561</v>
      </c>
      <c r="Q64" s="31" t="s">
        <v>561</v>
      </c>
      <c r="R64" s="168" t="s">
        <v>561</v>
      </c>
      <c r="S64" s="229" t="s">
        <v>561</v>
      </c>
      <c r="T64" s="799"/>
    </row>
    <row r="65" spans="1:20" ht="14.25" thickBot="1" x14ac:dyDescent="0.2">
      <c r="A65" s="841" t="s">
        <v>262</v>
      </c>
      <c r="B65" s="842"/>
      <c r="C65" s="842"/>
      <c r="D65" s="843"/>
      <c r="E65" s="69" t="s">
        <v>560</v>
      </c>
      <c r="F65" s="180" t="s">
        <v>560</v>
      </c>
      <c r="G65" s="180" t="s">
        <v>560</v>
      </c>
      <c r="H65" s="180" t="s">
        <v>560</v>
      </c>
      <c r="I65" s="180" t="s">
        <v>560</v>
      </c>
      <c r="J65" s="180" t="s">
        <v>560</v>
      </c>
      <c r="K65" s="180" t="s">
        <v>560</v>
      </c>
      <c r="L65" s="180" t="s">
        <v>560</v>
      </c>
      <c r="M65" s="180" t="s">
        <v>560</v>
      </c>
      <c r="N65" s="180" t="s">
        <v>560</v>
      </c>
      <c r="O65" s="180" t="s">
        <v>560</v>
      </c>
      <c r="P65" s="334" t="s">
        <v>560</v>
      </c>
      <c r="Q65" s="335"/>
      <c r="R65" s="2"/>
      <c r="S65" s="2"/>
    </row>
    <row r="66" spans="1:20" ht="14.25" thickBot="1" x14ac:dyDescent="0.2">
      <c r="A66" s="841" t="s">
        <v>106</v>
      </c>
      <c r="B66" s="842"/>
      <c r="C66" s="842"/>
      <c r="D66" s="843"/>
      <c r="E66" s="87" t="s">
        <v>420</v>
      </c>
      <c r="F66" s="186">
        <v>1</v>
      </c>
      <c r="G66" s="186">
        <v>1</v>
      </c>
      <c r="H66" s="186">
        <v>2</v>
      </c>
      <c r="I66" s="186">
        <v>1</v>
      </c>
      <c r="J66" s="186">
        <v>1</v>
      </c>
      <c r="K66" s="186" t="s">
        <v>888</v>
      </c>
      <c r="L66" s="186">
        <v>1</v>
      </c>
      <c r="M66" s="186">
        <v>1</v>
      </c>
      <c r="N66" s="186" t="s">
        <v>420</v>
      </c>
      <c r="O66" s="186">
        <v>1</v>
      </c>
      <c r="P66" s="338">
        <v>1</v>
      </c>
      <c r="Q66" s="335"/>
      <c r="R66" s="44"/>
      <c r="S66" s="44"/>
    </row>
    <row r="67" spans="1:20" x14ac:dyDescent="0.15">
      <c r="A67" s="46"/>
      <c r="B67" s="45" t="s">
        <v>107</v>
      </c>
      <c r="C67" s="64"/>
      <c r="D67" s="64"/>
      <c r="E67" s="78"/>
      <c r="F67" s="64"/>
      <c r="G67" s="64"/>
      <c r="H67" s="64"/>
      <c r="I67" s="46"/>
      <c r="J67" s="375"/>
      <c r="K67" s="46"/>
      <c r="M67" s="46"/>
      <c r="N67" s="46"/>
      <c r="O67" s="46"/>
      <c r="P67" s="46"/>
      <c r="Q67" s="2"/>
      <c r="R67" s="46"/>
      <c r="S67" s="2"/>
      <c r="T67" s="46"/>
    </row>
    <row r="68" spans="1:20" x14ac:dyDescent="0.15">
      <c r="B68" s="64"/>
      <c r="C68" s="64"/>
      <c r="D68" s="64"/>
      <c r="E68" s="78"/>
      <c r="F68" s="64"/>
      <c r="G68" s="64"/>
      <c r="H68" s="64"/>
      <c r="K68" s="46"/>
    </row>
  </sheetData>
  <mergeCells count="79">
    <mergeCell ref="T59:T64"/>
    <mergeCell ref="S6:S9"/>
    <mergeCell ref="T6:T12"/>
    <mergeCell ref="Q13:S13"/>
    <mergeCell ref="T14:T15"/>
    <mergeCell ref="T16:T21"/>
    <mergeCell ref="Q6:Q9"/>
    <mergeCell ref="R6:R9"/>
    <mergeCell ref="T22:T26"/>
    <mergeCell ref="T51:T53"/>
    <mergeCell ref="T45:T50"/>
    <mergeCell ref="T27:T33"/>
    <mergeCell ref="T34:T44"/>
    <mergeCell ref="T54:T58"/>
    <mergeCell ref="F3:J3"/>
    <mergeCell ref="A4:B4"/>
    <mergeCell ref="F4:J4"/>
    <mergeCell ref="A6:B12"/>
    <mergeCell ref="C6:D6"/>
    <mergeCell ref="C7:D7"/>
    <mergeCell ref="C8:D8"/>
    <mergeCell ref="C9:D9"/>
    <mergeCell ref="C10:D10"/>
    <mergeCell ref="C11:D11"/>
    <mergeCell ref="C12:D12"/>
    <mergeCell ref="A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26:C26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65:D65"/>
    <mergeCell ref="A66:D66"/>
    <mergeCell ref="B59:C59"/>
    <mergeCell ref="B60:C60"/>
    <mergeCell ref="B61:C61"/>
    <mergeCell ref="B62:C62"/>
    <mergeCell ref="B63:C63"/>
    <mergeCell ref="B64:C64"/>
  </mergeCells>
  <phoneticPr fontId="2"/>
  <pageMargins left="0.78740157480314965" right="0.78740157480314965" top="0.39370078740157483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79"/>
  <sheetViews>
    <sheetView tabSelected="1" zoomScale="90" zoomScaleNormal="90" workbookViewId="0">
      <pane xSplit="4" ySplit="11" topLeftCell="E12" activePane="bottomRight" state="frozen"/>
      <selection activeCell="F4" sqref="F4:J4"/>
      <selection pane="topRight" activeCell="F4" sqref="F4:J4"/>
      <selection pane="bottomLeft" activeCell="F4" sqref="F4:J4"/>
      <selection pane="bottomRight" activeCell="M19" sqref="M19"/>
    </sheetView>
  </sheetViews>
  <sheetFormatPr defaultRowHeight="13.5" x14ac:dyDescent="0.15"/>
  <cols>
    <col min="1" max="1" width="3.125" style="1" customWidth="1"/>
    <col min="2" max="2" width="8.875" style="1" customWidth="1"/>
    <col min="3" max="3" width="15.5" style="1" customWidth="1"/>
    <col min="4" max="4" width="12.125" style="1" customWidth="1"/>
    <col min="5" max="11" width="8.625" style="1" customWidth="1"/>
    <col min="12" max="12" width="13.5" style="2" customWidth="1"/>
    <col min="13" max="13" width="9" style="268"/>
  </cols>
  <sheetData>
    <row r="1" spans="1:12" ht="14.25" x14ac:dyDescent="0.15">
      <c r="B1" s="85" t="s">
        <v>568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4.25" thickBot="1" x14ac:dyDescent="0.2">
      <c r="B2" s="3" t="s">
        <v>0</v>
      </c>
    </row>
    <row r="3" spans="1:12" ht="14.25" thickBot="1" x14ac:dyDescent="0.2">
      <c r="A3" s="2"/>
      <c r="B3" s="4"/>
      <c r="C3" s="5"/>
      <c r="D3" s="2"/>
      <c r="E3" s="6" t="s">
        <v>1</v>
      </c>
      <c r="F3" s="813" t="s">
        <v>2</v>
      </c>
      <c r="G3" s="813"/>
      <c r="H3" s="814"/>
      <c r="I3" s="2"/>
      <c r="J3" s="2"/>
      <c r="K3" s="2"/>
    </row>
    <row r="4" spans="1:12" ht="15" thickBot="1" x14ac:dyDescent="0.2">
      <c r="A4" s="815" t="s">
        <v>3</v>
      </c>
      <c r="B4" s="813"/>
      <c r="C4" s="393" t="s">
        <v>4</v>
      </c>
      <c r="D4" s="2"/>
      <c r="E4" s="7">
        <v>1</v>
      </c>
      <c r="F4" s="816" t="s">
        <v>5</v>
      </c>
      <c r="G4" s="817"/>
      <c r="H4" s="818"/>
      <c r="I4" s="2"/>
      <c r="J4" s="2"/>
      <c r="K4" s="2"/>
    </row>
    <row r="5" spans="1:12" ht="14.2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x14ac:dyDescent="0.15">
      <c r="A6" s="819" t="s">
        <v>6</v>
      </c>
      <c r="B6" s="820"/>
      <c r="C6" s="823" t="s">
        <v>7</v>
      </c>
      <c r="D6" s="824"/>
      <c r="E6" s="8">
        <v>45056</v>
      </c>
      <c r="F6" s="8">
        <v>45112</v>
      </c>
      <c r="G6" s="8">
        <v>45175</v>
      </c>
      <c r="H6" s="210">
        <v>45238</v>
      </c>
      <c r="I6" s="825" t="s">
        <v>8</v>
      </c>
      <c r="J6" s="805" t="s">
        <v>9</v>
      </c>
      <c r="K6" s="808" t="s">
        <v>10</v>
      </c>
      <c r="L6" s="811" t="s">
        <v>11</v>
      </c>
    </row>
    <row r="7" spans="1:12" x14ac:dyDescent="0.15">
      <c r="A7" s="821"/>
      <c r="B7" s="822"/>
      <c r="C7" s="828" t="s">
        <v>12</v>
      </c>
      <c r="D7" s="829"/>
      <c r="E7" s="9">
        <v>0.3263888888888889</v>
      </c>
      <c r="F7" s="9">
        <v>0.28125</v>
      </c>
      <c r="G7" s="9">
        <v>0.31944444444444448</v>
      </c>
      <c r="H7" s="212">
        <v>0.31944444444444448</v>
      </c>
      <c r="I7" s="826"/>
      <c r="J7" s="806"/>
      <c r="K7" s="809"/>
      <c r="L7" s="812"/>
    </row>
    <row r="8" spans="1:12" x14ac:dyDescent="0.15">
      <c r="A8" s="821"/>
      <c r="B8" s="822"/>
      <c r="C8" s="828" t="s">
        <v>13</v>
      </c>
      <c r="D8" s="829"/>
      <c r="E8" s="9" t="s">
        <v>612</v>
      </c>
      <c r="F8" s="9" t="s">
        <v>716</v>
      </c>
      <c r="G8" s="10" t="s">
        <v>803</v>
      </c>
      <c r="H8" s="9" t="s">
        <v>857</v>
      </c>
      <c r="I8" s="826"/>
      <c r="J8" s="806"/>
      <c r="K8" s="809"/>
      <c r="L8" s="812"/>
    </row>
    <row r="9" spans="1:12" x14ac:dyDescent="0.15">
      <c r="A9" s="821"/>
      <c r="B9" s="822"/>
      <c r="C9" s="828" t="s">
        <v>14</v>
      </c>
      <c r="D9" s="829"/>
      <c r="E9" s="10" t="s">
        <v>612</v>
      </c>
      <c r="F9" s="10" t="s">
        <v>716</v>
      </c>
      <c r="G9" s="10" t="s">
        <v>803</v>
      </c>
      <c r="H9" s="10" t="s">
        <v>858</v>
      </c>
      <c r="I9" s="827"/>
      <c r="J9" s="807"/>
      <c r="K9" s="810"/>
      <c r="L9" s="812"/>
    </row>
    <row r="10" spans="1:12" x14ac:dyDescent="0.15">
      <c r="A10" s="821"/>
      <c r="B10" s="822"/>
      <c r="C10" s="828" t="s">
        <v>15</v>
      </c>
      <c r="D10" s="829"/>
      <c r="E10" s="11">
        <v>11</v>
      </c>
      <c r="F10" s="11">
        <v>21</v>
      </c>
      <c r="G10" s="11">
        <v>25.8</v>
      </c>
      <c r="H10" s="214">
        <v>9.1999999999999993</v>
      </c>
      <c r="I10" s="12">
        <f>MAXA(E10:H10)</f>
        <v>25.8</v>
      </c>
      <c r="J10" s="11">
        <f>MINA(E10:H10)</f>
        <v>9.1999999999999993</v>
      </c>
      <c r="K10" s="224">
        <f>AVERAGEA(E10:H10)</f>
        <v>16.75</v>
      </c>
      <c r="L10" s="812"/>
    </row>
    <row r="11" spans="1:12" ht="14.25" thickBot="1" x14ac:dyDescent="0.2">
      <c r="A11" s="821"/>
      <c r="B11" s="822"/>
      <c r="C11" s="828" t="s">
        <v>16</v>
      </c>
      <c r="D11" s="829"/>
      <c r="E11" s="11">
        <v>7.3</v>
      </c>
      <c r="F11" s="11">
        <v>15.2</v>
      </c>
      <c r="G11" s="11">
        <v>21.4</v>
      </c>
      <c r="H11" s="214">
        <v>10.9</v>
      </c>
      <c r="I11" s="12">
        <f>MAXA(E11:H11)</f>
        <v>21.4</v>
      </c>
      <c r="J11" s="11">
        <f>MINA(E11:H11)</f>
        <v>7.3</v>
      </c>
      <c r="K11" s="224">
        <f>AVERAGEA(E11:H11)</f>
        <v>13.7</v>
      </c>
      <c r="L11" s="812"/>
    </row>
    <row r="12" spans="1:12" x14ac:dyDescent="0.15">
      <c r="A12" s="792" t="s">
        <v>17</v>
      </c>
      <c r="B12" s="793"/>
      <c r="C12" s="793"/>
      <c r="D12" s="13" t="s">
        <v>18</v>
      </c>
      <c r="E12" s="342"/>
      <c r="F12" s="360"/>
      <c r="G12" s="360"/>
      <c r="H12" s="343"/>
      <c r="I12" s="270"/>
      <c r="J12" s="271"/>
      <c r="K12" s="272"/>
      <c r="L12" s="15"/>
    </row>
    <row r="13" spans="1:12" x14ac:dyDescent="0.15">
      <c r="A13" s="16">
        <v>1</v>
      </c>
      <c r="B13" s="787" t="s">
        <v>19</v>
      </c>
      <c r="C13" s="788"/>
      <c r="D13" s="19" t="s">
        <v>20</v>
      </c>
      <c r="E13" s="20">
        <v>29</v>
      </c>
      <c r="F13" s="20">
        <v>170</v>
      </c>
      <c r="G13" s="20">
        <v>1500</v>
      </c>
      <c r="H13" s="20">
        <v>110</v>
      </c>
      <c r="I13" s="21">
        <v>1500</v>
      </c>
      <c r="J13" s="20">
        <v>29</v>
      </c>
      <c r="K13" s="225">
        <v>450</v>
      </c>
      <c r="L13" s="796" t="s">
        <v>21</v>
      </c>
    </row>
    <row r="14" spans="1:12" x14ac:dyDescent="0.15">
      <c r="A14" s="16">
        <v>2</v>
      </c>
      <c r="B14" s="787" t="s">
        <v>22</v>
      </c>
      <c r="C14" s="788"/>
      <c r="D14" s="22" t="s">
        <v>23</v>
      </c>
      <c r="E14" s="10" t="s">
        <v>613</v>
      </c>
      <c r="F14" s="20" t="s">
        <v>717</v>
      </c>
      <c r="G14" s="20" t="s">
        <v>804</v>
      </c>
      <c r="H14" s="20" t="s">
        <v>859</v>
      </c>
      <c r="I14" s="23" t="s">
        <v>24</v>
      </c>
      <c r="J14" s="24" t="s">
        <v>24</v>
      </c>
      <c r="K14" s="226" t="s">
        <v>24</v>
      </c>
      <c r="L14" s="800"/>
    </row>
    <row r="15" spans="1:12" x14ac:dyDescent="0.15">
      <c r="A15" s="16">
        <v>3</v>
      </c>
      <c r="B15" s="787" t="s">
        <v>25</v>
      </c>
      <c r="C15" s="788"/>
      <c r="D15" s="19" t="s">
        <v>26</v>
      </c>
      <c r="E15" s="24"/>
      <c r="F15" s="499"/>
      <c r="G15" s="24"/>
      <c r="H15" s="226"/>
      <c r="I15" s="23" t="s">
        <v>24</v>
      </c>
      <c r="J15" s="24" t="s">
        <v>24</v>
      </c>
      <c r="K15" s="24" t="s">
        <v>24</v>
      </c>
      <c r="L15" s="796" t="s">
        <v>27</v>
      </c>
    </row>
    <row r="16" spans="1:12" x14ac:dyDescent="0.15">
      <c r="A16" s="16">
        <v>4</v>
      </c>
      <c r="B16" s="787" t="s">
        <v>28</v>
      </c>
      <c r="C16" s="788"/>
      <c r="D16" s="19" t="s">
        <v>29</v>
      </c>
      <c r="E16" s="24"/>
      <c r="F16" s="499"/>
      <c r="G16" s="24"/>
      <c r="H16" s="226"/>
      <c r="I16" s="23" t="s">
        <v>24</v>
      </c>
      <c r="J16" s="24" t="s">
        <v>24</v>
      </c>
      <c r="K16" s="24" t="s">
        <v>24</v>
      </c>
      <c r="L16" s="798"/>
    </row>
    <row r="17" spans="1:12" x14ac:dyDescent="0.15">
      <c r="A17" s="16">
        <v>5</v>
      </c>
      <c r="B17" s="787" t="s">
        <v>30</v>
      </c>
      <c r="C17" s="788"/>
      <c r="D17" s="19" t="s">
        <v>26</v>
      </c>
      <c r="E17" s="24"/>
      <c r="F17" s="499"/>
      <c r="G17" s="24"/>
      <c r="H17" s="226"/>
      <c r="I17" s="23" t="s">
        <v>24</v>
      </c>
      <c r="J17" s="24" t="s">
        <v>24</v>
      </c>
      <c r="K17" s="24" t="s">
        <v>24</v>
      </c>
      <c r="L17" s="798"/>
    </row>
    <row r="18" spans="1:12" x14ac:dyDescent="0.15">
      <c r="A18" s="16">
        <v>6</v>
      </c>
      <c r="B18" s="787" t="s">
        <v>31</v>
      </c>
      <c r="C18" s="788"/>
      <c r="D18" s="19" t="s">
        <v>32</v>
      </c>
      <c r="E18" s="24"/>
      <c r="F18" s="499"/>
      <c r="G18" s="24"/>
      <c r="H18" s="226"/>
      <c r="I18" s="23" t="s">
        <v>24</v>
      </c>
      <c r="J18" s="24" t="s">
        <v>24</v>
      </c>
      <c r="K18" s="24" t="s">
        <v>24</v>
      </c>
      <c r="L18" s="798"/>
    </row>
    <row r="19" spans="1:12" x14ac:dyDescent="0.15">
      <c r="A19" s="16">
        <v>7</v>
      </c>
      <c r="B19" s="787" t="s">
        <v>33</v>
      </c>
      <c r="C19" s="788"/>
      <c r="D19" s="19" t="s">
        <v>34</v>
      </c>
      <c r="E19" s="24"/>
      <c r="F19" s="499"/>
      <c r="G19" s="24"/>
      <c r="H19" s="226"/>
      <c r="I19" s="23" t="s">
        <v>24</v>
      </c>
      <c r="J19" s="24" t="s">
        <v>24</v>
      </c>
      <c r="K19" s="24" t="s">
        <v>24</v>
      </c>
      <c r="L19" s="798"/>
    </row>
    <row r="20" spans="1:12" x14ac:dyDescent="0.15">
      <c r="A20" s="16">
        <v>8</v>
      </c>
      <c r="B20" s="787" t="s">
        <v>35</v>
      </c>
      <c r="C20" s="788"/>
      <c r="D20" s="19" t="s">
        <v>34</v>
      </c>
      <c r="E20" s="24"/>
      <c r="F20" s="499"/>
      <c r="G20" s="24"/>
      <c r="H20" s="226"/>
      <c r="I20" s="23" t="s">
        <v>24</v>
      </c>
      <c r="J20" s="24" t="s">
        <v>24</v>
      </c>
      <c r="K20" s="24" t="s">
        <v>24</v>
      </c>
      <c r="L20" s="800"/>
    </row>
    <row r="21" spans="1:12" x14ac:dyDescent="0.15">
      <c r="A21" s="16">
        <v>9</v>
      </c>
      <c r="B21" s="787" t="s">
        <v>401</v>
      </c>
      <c r="C21" s="788"/>
      <c r="D21" s="19" t="s">
        <v>26</v>
      </c>
      <c r="E21" s="24"/>
      <c r="F21" s="499"/>
      <c r="G21" s="24"/>
      <c r="H21" s="226"/>
      <c r="I21" s="23" t="s">
        <v>24</v>
      </c>
      <c r="J21" s="24" t="s">
        <v>24</v>
      </c>
      <c r="K21" s="24" t="s">
        <v>24</v>
      </c>
      <c r="L21" s="796" t="s">
        <v>41</v>
      </c>
    </row>
    <row r="22" spans="1:12" x14ac:dyDescent="0.15">
      <c r="A22" s="16">
        <v>10</v>
      </c>
      <c r="B22" s="787" t="s">
        <v>36</v>
      </c>
      <c r="C22" s="788"/>
      <c r="D22" s="19" t="s">
        <v>37</v>
      </c>
      <c r="E22" s="24"/>
      <c r="F22" s="499"/>
      <c r="G22" s="24"/>
      <c r="H22" s="217"/>
      <c r="I22" s="23" t="s">
        <v>301</v>
      </c>
      <c r="J22" s="24" t="s">
        <v>301</v>
      </c>
      <c r="K22" s="217" t="s">
        <v>301</v>
      </c>
      <c r="L22" s="798"/>
    </row>
    <row r="23" spans="1:12" x14ac:dyDescent="0.15">
      <c r="A23" s="16">
        <v>11</v>
      </c>
      <c r="B23" s="787" t="s">
        <v>39</v>
      </c>
      <c r="C23" s="788"/>
      <c r="D23" s="19" t="s">
        <v>40</v>
      </c>
      <c r="E23" s="11">
        <v>0.1</v>
      </c>
      <c r="F23" s="11">
        <v>0.1</v>
      </c>
      <c r="G23" s="11">
        <v>0.3</v>
      </c>
      <c r="H23" s="11">
        <v>0.2</v>
      </c>
      <c r="I23" s="12">
        <v>0.3</v>
      </c>
      <c r="J23" s="11">
        <v>0.1</v>
      </c>
      <c r="K23" s="224">
        <v>0.2</v>
      </c>
      <c r="L23" s="798"/>
    </row>
    <row r="24" spans="1:12" x14ac:dyDescent="0.15">
      <c r="A24" s="16">
        <v>12</v>
      </c>
      <c r="B24" s="787" t="s">
        <v>42</v>
      </c>
      <c r="C24" s="788"/>
      <c r="D24" s="19" t="s">
        <v>34</v>
      </c>
      <c r="E24" s="24"/>
      <c r="F24" s="499"/>
      <c r="G24" s="24"/>
      <c r="H24" s="226"/>
      <c r="I24" s="23" t="s">
        <v>24</v>
      </c>
      <c r="J24" s="24" t="s">
        <v>24</v>
      </c>
      <c r="K24" s="24" t="s">
        <v>24</v>
      </c>
      <c r="L24" s="798"/>
    </row>
    <row r="25" spans="1:12" x14ac:dyDescent="0.15">
      <c r="A25" s="16">
        <v>13</v>
      </c>
      <c r="B25" s="787" t="s">
        <v>43</v>
      </c>
      <c r="C25" s="788"/>
      <c r="D25" s="19" t="s">
        <v>34</v>
      </c>
      <c r="E25" s="24"/>
      <c r="F25" s="499"/>
      <c r="G25" s="24"/>
      <c r="H25" s="226"/>
      <c r="I25" s="23" t="s">
        <v>24</v>
      </c>
      <c r="J25" s="24" t="s">
        <v>24</v>
      </c>
      <c r="K25" s="24" t="s">
        <v>24</v>
      </c>
      <c r="L25" s="800"/>
    </row>
    <row r="26" spans="1:12" x14ac:dyDescent="0.15">
      <c r="A26" s="16">
        <v>14</v>
      </c>
      <c r="B26" s="787" t="s">
        <v>44</v>
      </c>
      <c r="C26" s="788"/>
      <c r="D26" s="19" t="s">
        <v>45</v>
      </c>
      <c r="E26" s="24"/>
      <c r="F26" s="499"/>
      <c r="G26" s="24"/>
      <c r="H26" s="226"/>
      <c r="I26" s="23" t="s">
        <v>24</v>
      </c>
      <c r="J26" s="24" t="s">
        <v>24</v>
      </c>
      <c r="K26" s="24" t="s">
        <v>24</v>
      </c>
      <c r="L26" s="796" t="s">
        <v>46</v>
      </c>
    </row>
    <row r="27" spans="1:12" x14ac:dyDescent="0.15">
      <c r="A27" s="16">
        <v>15</v>
      </c>
      <c r="B27" s="787" t="s">
        <v>47</v>
      </c>
      <c r="C27" s="788"/>
      <c r="D27" s="19" t="s">
        <v>48</v>
      </c>
      <c r="E27" s="24"/>
      <c r="F27" s="499"/>
      <c r="G27" s="24"/>
      <c r="H27" s="226"/>
      <c r="I27" s="23" t="s">
        <v>24</v>
      </c>
      <c r="J27" s="24" t="s">
        <v>24</v>
      </c>
      <c r="K27" s="24" t="s">
        <v>24</v>
      </c>
      <c r="L27" s="798"/>
    </row>
    <row r="28" spans="1:12" ht="24" customHeight="1" x14ac:dyDescent="0.15">
      <c r="A28" s="16">
        <v>16</v>
      </c>
      <c r="B28" s="803" t="s">
        <v>405</v>
      </c>
      <c r="C28" s="804"/>
      <c r="D28" s="19" t="s">
        <v>48</v>
      </c>
      <c r="E28" s="24"/>
      <c r="F28" s="499"/>
      <c r="G28" s="24"/>
      <c r="H28" s="226"/>
      <c r="I28" s="23" t="s">
        <v>24</v>
      </c>
      <c r="J28" s="24" t="s">
        <v>24</v>
      </c>
      <c r="K28" s="24" t="s">
        <v>24</v>
      </c>
      <c r="L28" s="798"/>
    </row>
    <row r="29" spans="1:12" x14ac:dyDescent="0.15">
      <c r="A29" s="16">
        <v>17</v>
      </c>
      <c r="B29" s="787" t="s">
        <v>49</v>
      </c>
      <c r="C29" s="788"/>
      <c r="D29" s="19" t="s">
        <v>48</v>
      </c>
      <c r="E29" s="24"/>
      <c r="F29" s="499"/>
      <c r="G29" s="24"/>
      <c r="H29" s="226"/>
      <c r="I29" s="23" t="s">
        <v>24</v>
      </c>
      <c r="J29" s="24" t="s">
        <v>24</v>
      </c>
      <c r="K29" s="24" t="s">
        <v>24</v>
      </c>
      <c r="L29" s="798"/>
    </row>
    <row r="30" spans="1:12" x14ac:dyDescent="0.15">
      <c r="A30" s="16">
        <v>18</v>
      </c>
      <c r="B30" s="787" t="s">
        <v>50</v>
      </c>
      <c r="C30" s="788"/>
      <c r="D30" s="19" t="s">
        <v>48</v>
      </c>
      <c r="E30" s="24"/>
      <c r="F30" s="499"/>
      <c r="G30" s="24"/>
      <c r="H30" s="226"/>
      <c r="I30" s="23" t="s">
        <v>24</v>
      </c>
      <c r="J30" s="24" t="s">
        <v>24</v>
      </c>
      <c r="K30" s="24" t="s">
        <v>24</v>
      </c>
      <c r="L30" s="798"/>
    </row>
    <row r="31" spans="1:12" x14ac:dyDescent="0.15">
      <c r="A31" s="16">
        <v>19</v>
      </c>
      <c r="B31" s="787" t="s">
        <v>51</v>
      </c>
      <c r="C31" s="788"/>
      <c r="D31" s="19" t="s">
        <v>48</v>
      </c>
      <c r="E31" s="24"/>
      <c r="F31" s="499"/>
      <c r="G31" s="24"/>
      <c r="H31" s="226"/>
      <c r="I31" s="23" t="s">
        <v>24</v>
      </c>
      <c r="J31" s="24" t="s">
        <v>24</v>
      </c>
      <c r="K31" s="24" t="s">
        <v>24</v>
      </c>
      <c r="L31" s="798"/>
    </row>
    <row r="32" spans="1:12" x14ac:dyDescent="0.15">
      <c r="A32" s="16">
        <v>20</v>
      </c>
      <c r="B32" s="787" t="s">
        <v>52</v>
      </c>
      <c r="C32" s="788"/>
      <c r="D32" s="19" t="s">
        <v>48</v>
      </c>
      <c r="E32" s="24"/>
      <c r="F32" s="499"/>
      <c r="G32" s="24"/>
      <c r="H32" s="226"/>
      <c r="I32" s="23" t="s">
        <v>24</v>
      </c>
      <c r="J32" s="24" t="s">
        <v>24</v>
      </c>
      <c r="K32" s="24" t="s">
        <v>24</v>
      </c>
      <c r="L32" s="800"/>
    </row>
    <row r="33" spans="1:12" x14ac:dyDescent="0.15">
      <c r="A33" s="16">
        <v>21</v>
      </c>
      <c r="B33" s="787" t="s">
        <v>53</v>
      </c>
      <c r="C33" s="788"/>
      <c r="D33" s="19" t="s">
        <v>54</v>
      </c>
      <c r="E33" s="24"/>
      <c r="F33" s="499"/>
      <c r="G33" s="24"/>
      <c r="H33" s="226"/>
      <c r="I33" s="23" t="s">
        <v>24</v>
      </c>
      <c r="J33" s="24" t="s">
        <v>24</v>
      </c>
      <c r="K33" s="24" t="s">
        <v>24</v>
      </c>
      <c r="L33" s="796" t="s">
        <v>38</v>
      </c>
    </row>
    <row r="34" spans="1:12" x14ac:dyDescent="0.15">
      <c r="A34" s="16">
        <v>22</v>
      </c>
      <c r="B34" s="787" t="s">
        <v>56</v>
      </c>
      <c r="C34" s="788"/>
      <c r="D34" s="19" t="s">
        <v>57</v>
      </c>
      <c r="E34" s="24"/>
      <c r="F34" s="499"/>
      <c r="G34" s="24"/>
      <c r="H34" s="226"/>
      <c r="I34" s="23" t="s">
        <v>24</v>
      </c>
      <c r="J34" s="24" t="s">
        <v>24</v>
      </c>
      <c r="K34" s="24" t="s">
        <v>24</v>
      </c>
      <c r="L34" s="798"/>
    </row>
    <row r="35" spans="1:12" x14ac:dyDescent="0.15">
      <c r="A35" s="16">
        <v>23</v>
      </c>
      <c r="B35" s="787" t="s">
        <v>59</v>
      </c>
      <c r="C35" s="788"/>
      <c r="D35" s="19" t="s">
        <v>57</v>
      </c>
      <c r="E35" s="24"/>
      <c r="F35" s="499"/>
      <c r="G35" s="24"/>
      <c r="H35" s="226"/>
      <c r="I35" s="23" t="s">
        <v>24</v>
      </c>
      <c r="J35" s="24" t="s">
        <v>24</v>
      </c>
      <c r="K35" s="24" t="s">
        <v>24</v>
      </c>
      <c r="L35" s="798"/>
    </row>
    <row r="36" spans="1:12" x14ac:dyDescent="0.15">
      <c r="A36" s="16">
        <v>24</v>
      </c>
      <c r="B36" s="787" t="s">
        <v>60</v>
      </c>
      <c r="C36" s="788"/>
      <c r="D36" s="19" t="s">
        <v>57</v>
      </c>
      <c r="E36" s="24"/>
      <c r="F36" s="499"/>
      <c r="G36" s="24"/>
      <c r="H36" s="226"/>
      <c r="I36" s="23" t="s">
        <v>24</v>
      </c>
      <c r="J36" s="24" t="s">
        <v>24</v>
      </c>
      <c r="K36" s="24" t="s">
        <v>24</v>
      </c>
      <c r="L36" s="798"/>
    </row>
    <row r="37" spans="1:12" x14ac:dyDescent="0.15">
      <c r="A37" s="16">
        <v>25</v>
      </c>
      <c r="B37" s="787" t="s">
        <v>61</v>
      </c>
      <c r="C37" s="788"/>
      <c r="D37" s="19" t="s">
        <v>57</v>
      </c>
      <c r="E37" s="24"/>
      <c r="F37" s="499"/>
      <c r="G37" s="24"/>
      <c r="H37" s="226"/>
      <c r="I37" s="23" t="s">
        <v>24</v>
      </c>
      <c r="J37" s="24" t="s">
        <v>24</v>
      </c>
      <c r="K37" s="24" t="s">
        <v>24</v>
      </c>
      <c r="L37" s="798"/>
    </row>
    <row r="38" spans="1:12" x14ac:dyDescent="0.15">
      <c r="A38" s="16">
        <v>26</v>
      </c>
      <c r="B38" s="787" t="s">
        <v>62</v>
      </c>
      <c r="C38" s="788"/>
      <c r="D38" s="19" t="s">
        <v>54</v>
      </c>
      <c r="E38" s="24"/>
      <c r="F38" s="499"/>
      <c r="G38" s="24"/>
      <c r="H38" s="226"/>
      <c r="I38" s="23" t="s">
        <v>24</v>
      </c>
      <c r="J38" s="24" t="s">
        <v>24</v>
      </c>
      <c r="K38" s="24" t="s">
        <v>24</v>
      </c>
      <c r="L38" s="798"/>
    </row>
    <row r="39" spans="1:12" x14ac:dyDescent="0.15">
      <c r="A39" s="16">
        <v>27</v>
      </c>
      <c r="B39" s="787" t="s">
        <v>63</v>
      </c>
      <c r="C39" s="788"/>
      <c r="D39" s="19" t="s">
        <v>48</v>
      </c>
      <c r="E39" s="24"/>
      <c r="F39" s="499"/>
      <c r="G39" s="24"/>
      <c r="H39" s="226"/>
      <c r="I39" s="23" t="s">
        <v>24</v>
      </c>
      <c r="J39" s="24" t="s">
        <v>24</v>
      </c>
      <c r="K39" s="24" t="s">
        <v>24</v>
      </c>
      <c r="L39" s="798"/>
    </row>
    <row r="40" spans="1:12" x14ac:dyDescent="0.15">
      <c r="A40" s="16">
        <v>28</v>
      </c>
      <c r="B40" s="787" t="s">
        <v>64</v>
      </c>
      <c r="C40" s="788"/>
      <c r="D40" s="19" t="s">
        <v>57</v>
      </c>
      <c r="E40" s="24"/>
      <c r="F40" s="499"/>
      <c r="G40" s="24"/>
      <c r="H40" s="226"/>
      <c r="I40" s="23" t="s">
        <v>24</v>
      </c>
      <c r="J40" s="24" t="s">
        <v>24</v>
      </c>
      <c r="K40" s="24" t="s">
        <v>24</v>
      </c>
      <c r="L40" s="798"/>
    </row>
    <row r="41" spans="1:12" x14ac:dyDescent="0.15">
      <c r="A41" s="16">
        <v>29</v>
      </c>
      <c r="B41" s="787" t="s">
        <v>65</v>
      </c>
      <c r="C41" s="788"/>
      <c r="D41" s="19" t="s">
        <v>57</v>
      </c>
      <c r="E41" s="24"/>
      <c r="F41" s="499"/>
      <c r="G41" s="24"/>
      <c r="H41" s="226"/>
      <c r="I41" s="23" t="s">
        <v>24</v>
      </c>
      <c r="J41" s="24" t="s">
        <v>24</v>
      </c>
      <c r="K41" s="24" t="s">
        <v>24</v>
      </c>
      <c r="L41" s="798"/>
    </row>
    <row r="42" spans="1:12" x14ac:dyDescent="0.15">
      <c r="A42" s="16">
        <v>30</v>
      </c>
      <c r="B42" s="787" t="s">
        <v>66</v>
      </c>
      <c r="C42" s="788"/>
      <c r="D42" s="19" t="s">
        <v>57</v>
      </c>
      <c r="E42" s="24"/>
      <c r="F42" s="499"/>
      <c r="G42" s="24"/>
      <c r="H42" s="226"/>
      <c r="I42" s="23" t="s">
        <v>24</v>
      </c>
      <c r="J42" s="24" t="s">
        <v>24</v>
      </c>
      <c r="K42" s="24" t="s">
        <v>24</v>
      </c>
      <c r="L42" s="798"/>
    </row>
    <row r="43" spans="1:12" x14ac:dyDescent="0.15">
      <c r="A43" s="16">
        <v>31</v>
      </c>
      <c r="B43" s="787" t="s">
        <v>67</v>
      </c>
      <c r="C43" s="788"/>
      <c r="D43" s="19" t="s">
        <v>57</v>
      </c>
      <c r="E43" s="24"/>
      <c r="F43" s="499"/>
      <c r="G43" s="24"/>
      <c r="H43" s="226"/>
      <c r="I43" s="23" t="s">
        <v>24</v>
      </c>
      <c r="J43" s="24" t="s">
        <v>24</v>
      </c>
      <c r="K43" s="24" t="s">
        <v>24</v>
      </c>
      <c r="L43" s="800"/>
    </row>
    <row r="44" spans="1:12" x14ac:dyDescent="0.15">
      <c r="A44" s="16">
        <v>32</v>
      </c>
      <c r="B44" s="787" t="s">
        <v>68</v>
      </c>
      <c r="C44" s="788"/>
      <c r="D44" s="19" t="s">
        <v>32</v>
      </c>
      <c r="E44" s="24"/>
      <c r="F44" s="499"/>
      <c r="G44" s="24"/>
      <c r="H44" s="226"/>
      <c r="I44" s="23" t="s">
        <v>24</v>
      </c>
      <c r="J44" s="24" t="s">
        <v>24</v>
      </c>
      <c r="K44" s="24" t="s">
        <v>24</v>
      </c>
      <c r="L44" s="796" t="s">
        <v>27</v>
      </c>
    </row>
    <row r="45" spans="1:12" x14ac:dyDescent="0.15">
      <c r="A45" s="16">
        <v>33</v>
      </c>
      <c r="B45" s="787" t="s">
        <v>69</v>
      </c>
      <c r="C45" s="788"/>
      <c r="D45" s="19" t="s">
        <v>26</v>
      </c>
      <c r="E45" s="24"/>
      <c r="F45" s="499"/>
      <c r="G45" s="24"/>
      <c r="H45" s="226"/>
      <c r="I45" s="23" t="s">
        <v>24</v>
      </c>
      <c r="J45" s="24" t="s">
        <v>24</v>
      </c>
      <c r="K45" s="24" t="s">
        <v>24</v>
      </c>
      <c r="L45" s="798"/>
    </row>
    <row r="46" spans="1:12" x14ac:dyDescent="0.15">
      <c r="A46" s="16">
        <v>34</v>
      </c>
      <c r="B46" s="787" t="s">
        <v>70</v>
      </c>
      <c r="C46" s="788"/>
      <c r="D46" s="19" t="s">
        <v>71</v>
      </c>
      <c r="E46" s="25">
        <v>0.04</v>
      </c>
      <c r="F46" s="25">
        <v>0.03</v>
      </c>
      <c r="G46" s="25">
        <v>0.12</v>
      </c>
      <c r="H46" s="25">
        <v>0.05</v>
      </c>
      <c r="I46" s="27">
        <v>0.12</v>
      </c>
      <c r="J46" s="25">
        <v>0.03</v>
      </c>
      <c r="K46" s="227">
        <v>0.06</v>
      </c>
      <c r="L46" s="798"/>
    </row>
    <row r="47" spans="1:12" x14ac:dyDescent="0.15">
      <c r="A47" s="16">
        <v>35</v>
      </c>
      <c r="B47" s="787" t="s">
        <v>72</v>
      </c>
      <c r="C47" s="788"/>
      <c r="D47" s="19" t="s">
        <v>71</v>
      </c>
      <c r="E47" s="24"/>
      <c r="F47" s="499"/>
      <c r="G47" s="24"/>
      <c r="H47" s="226"/>
      <c r="I47" s="23" t="s">
        <v>24</v>
      </c>
      <c r="J47" s="24" t="s">
        <v>24</v>
      </c>
      <c r="K47" s="24" t="s">
        <v>24</v>
      </c>
      <c r="L47" s="798"/>
    </row>
    <row r="48" spans="1:12" x14ac:dyDescent="0.15">
      <c r="A48" s="16">
        <v>36</v>
      </c>
      <c r="B48" s="787" t="s">
        <v>74</v>
      </c>
      <c r="C48" s="788"/>
      <c r="D48" s="19" t="s">
        <v>26</v>
      </c>
      <c r="E48" s="24"/>
      <c r="F48" s="499"/>
      <c r="G48" s="24"/>
      <c r="H48" s="226"/>
      <c r="I48" s="23" t="s">
        <v>24</v>
      </c>
      <c r="J48" s="24" t="s">
        <v>24</v>
      </c>
      <c r="K48" s="24" t="s">
        <v>24</v>
      </c>
      <c r="L48" s="798"/>
    </row>
    <row r="49" spans="1:12" x14ac:dyDescent="0.15">
      <c r="A49" s="16">
        <v>37</v>
      </c>
      <c r="B49" s="787" t="s">
        <v>75</v>
      </c>
      <c r="C49" s="788"/>
      <c r="D49" s="19" t="s">
        <v>26</v>
      </c>
      <c r="E49" s="24">
        <v>2E-3</v>
      </c>
      <c r="F49" s="24">
        <v>2E-3</v>
      </c>
      <c r="G49" s="24">
        <v>8.9999999999999993E-3</v>
      </c>
      <c r="H49" s="24">
        <v>5.0000000000000001E-3</v>
      </c>
      <c r="I49" s="23">
        <v>8.9999999999999993E-3</v>
      </c>
      <c r="J49" s="24">
        <v>2E-3</v>
      </c>
      <c r="K49" s="226">
        <v>5.0000000000000001E-3</v>
      </c>
      <c r="L49" s="800"/>
    </row>
    <row r="50" spans="1:12" x14ac:dyDescent="0.15">
      <c r="A50" s="16">
        <v>38</v>
      </c>
      <c r="B50" s="787" t="s">
        <v>76</v>
      </c>
      <c r="C50" s="788"/>
      <c r="D50" s="19" t="s">
        <v>54</v>
      </c>
      <c r="E50" s="11">
        <v>2.4</v>
      </c>
      <c r="F50" s="11">
        <v>3.3</v>
      </c>
      <c r="G50" s="11">
        <v>3.1</v>
      </c>
      <c r="H50" s="11">
        <v>4.4000000000000004</v>
      </c>
      <c r="I50" s="12">
        <v>4.4000000000000004</v>
      </c>
      <c r="J50" s="11">
        <v>2.4</v>
      </c>
      <c r="K50" s="224">
        <v>3.3</v>
      </c>
      <c r="L50" s="796" t="s">
        <v>41</v>
      </c>
    </row>
    <row r="51" spans="1:12" x14ac:dyDescent="0.15">
      <c r="A51" s="16">
        <v>39</v>
      </c>
      <c r="B51" s="787" t="s">
        <v>416</v>
      </c>
      <c r="C51" s="788"/>
      <c r="D51" s="19" t="s">
        <v>48</v>
      </c>
      <c r="E51" s="20">
        <v>9</v>
      </c>
      <c r="F51" s="20">
        <v>10</v>
      </c>
      <c r="G51" s="20">
        <v>13</v>
      </c>
      <c r="H51" s="20">
        <v>15</v>
      </c>
      <c r="I51" s="21">
        <v>15</v>
      </c>
      <c r="J51" s="20">
        <v>9</v>
      </c>
      <c r="K51" s="225">
        <v>12</v>
      </c>
      <c r="L51" s="798"/>
    </row>
    <row r="52" spans="1:12" x14ac:dyDescent="0.15">
      <c r="A52" s="16">
        <v>40</v>
      </c>
      <c r="B52" s="787" t="s">
        <v>78</v>
      </c>
      <c r="C52" s="788"/>
      <c r="D52" s="19" t="s">
        <v>37</v>
      </c>
      <c r="E52" s="20">
        <v>37</v>
      </c>
      <c r="F52" s="20">
        <v>66</v>
      </c>
      <c r="G52" s="20">
        <v>64</v>
      </c>
      <c r="H52" s="20">
        <v>62</v>
      </c>
      <c r="I52" s="21">
        <v>66</v>
      </c>
      <c r="J52" s="20">
        <v>37</v>
      </c>
      <c r="K52" s="225">
        <v>57</v>
      </c>
      <c r="L52" s="800"/>
    </row>
    <row r="53" spans="1:12" x14ac:dyDescent="0.15">
      <c r="A53" s="16">
        <v>41</v>
      </c>
      <c r="B53" s="787" t="s">
        <v>79</v>
      </c>
      <c r="C53" s="788"/>
      <c r="D53" s="19" t="s">
        <v>29</v>
      </c>
      <c r="E53" s="25" t="s">
        <v>620</v>
      </c>
      <c r="F53" s="20" t="s">
        <v>723</v>
      </c>
      <c r="G53" s="20" t="s">
        <v>809</v>
      </c>
      <c r="H53" s="20" t="s">
        <v>864</v>
      </c>
      <c r="I53" s="27" t="s">
        <v>605</v>
      </c>
      <c r="J53" s="25" t="s">
        <v>605</v>
      </c>
      <c r="K53" s="226" t="s">
        <v>605</v>
      </c>
      <c r="L53" s="796" t="s">
        <v>46</v>
      </c>
    </row>
    <row r="54" spans="1:12" x14ac:dyDescent="0.15">
      <c r="A54" s="16">
        <v>42</v>
      </c>
      <c r="B54" s="787" t="s">
        <v>80</v>
      </c>
      <c r="C54" s="788"/>
      <c r="D54" s="19" t="s">
        <v>48</v>
      </c>
      <c r="E54" s="24"/>
      <c r="F54" s="499"/>
      <c r="G54" s="24"/>
      <c r="H54" s="226"/>
      <c r="I54" s="23" t="s">
        <v>24</v>
      </c>
      <c r="J54" s="24" t="s">
        <v>24</v>
      </c>
      <c r="K54" s="24" t="s">
        <v>24</v>
      </c>
      <c r="L54" s="798"/>
    </row>
    <row r="55" spans="1:12" x14ac:dyDescent="0.15">
      <c r="A55" s="16">
        <v>43</v>
      </c>
      <c r="B55" s="787" t="s">
        <v>81</v>
      </c>
      <c r="C55" s="788"/>
      <c r="D55" s="19" t="s">
        <v>48</v>
      </c>
      <c r="E55" s="24"/>
      <c r="F55" s="499"/>
      <c r="G55" s="24"/>
      <c r="H55" s="226"/>
      <c r="I55" s="23" t="s">
        <v>24</v>
      </c>
      <c r="J55" s="24" t="s">
        <v>24</v>
      </c>
      <c r="K55" s="24" t="s">
        <v>24</v>
      </c>
      <c r="L55" s="798"/>
    </row>
    <row r="56" spans="1:12" x14ac:dyDescent="0.15">
      <c r="A56" s="16">
        <v>44</v>
      </c>
      <c r="B56" s="787" t="s">
        <v>82</v>
      </c>
      <c r="C56" s="788"/>
      <c r="D56" s="19" t="s">
        <v>83</v>
      </c>
      <c r="E56" s="24" t="s">
        <v>619</v>
      </c>
      <c r="F56" s="24" t="s">
        <v>722</v>
      </c>
      <c r="G56" s="24" t="s">
        <v>810</v>
      </c>
      <c r="H56" s="24" t="s">
        <v>863</v>
      </c>
      <c r="I56" s="23" t="s">
        <v>84</v>
      </c>
      <c r="J56" s="24" t="s">
        <v>84</v>
      </c>
      <c r="K56" s="226" t="s">
        <v>84</v>
      </c>
      <c r="L56" s="798"/>
    </row>
    <row r="57" spans="1:12" x14ac:dyDescent="0.15">
      <c r="A57" s="16">
        <v>45</v>
      </c>
      <c r="B57" s="787" t="s">
        <v>85</v>
      </c>
      <c r="C57" s="788"/>
      <c r="D57" s="19" t="s">
        <v>48</v>
      </c>
      <c r="E57" s="24"/>
      <c r="F57" s="499"/>
      <c r="G57" s="24"/>
      <c r="H57" s="226"/>
      <c r="I57" s="23" t="s">
        <v>24</v>
      </c>
      <c r="J57" s="24" t="s">
        <v>24</v>
      </c>
      <c r="K57" s="24" t="s">
        <v>24</v>
      </c>
      <c r="L57" s="800"/>
    </row>
    <row r="58" spans="1:12" x14ac:dyDescent="0.15">
      <c r="A58" s="16">
        <v>46</v>
      </c>
      <c r="B58" s="787" t="s">
        <v>86</v>
      </c>
      <c r="C58" s="788"/>
      <c r="D58" s="19" t="s">
        <v>37</v>
      </c>
      <c r="E58" s="11">
        <v>1.02</v>
      </c>
      <c r="F58" s="191">
        <v>1.21</v>
      </c>
      <c r="G58" s="191">
        <v>4.84</v>
      </c>
      <c r="H58" s="191">
        <v>2.7</v>
      </c>
      <c r="I58" s="12">
        <v>4.84</v>
      </c>
      <c r="J58" s="11">
        <v>1.02</v>
      </c>
      <c r="K58" s="224">
        <v>2.4</v>
      </c>
      <c r="L58" s="796" t="s">
        <v>77</v>
      </c>
    </row>
    <row r="59" spans="1:12" x14ac:dyDescent="0.15">
      <c r="A59" s="16">
        <v>47</v>
      </c>
      <c r="B59" s="787" t="s">
        <v>87</v>
      </c>
      <c r="C59" s="788"/>
      <c r="D59" s="19" t="s">
        <v>24</v>
      </c>
      <c r="E59" s="11">
        <v>7.1</v>
      </c>
      <c r="F59" s="11">
        <v>7.1</v>
      </c>
      <c r="G59" s="11">
        <v>6.8</v>
      </c>
      <c r="H59" s="11">
        <v>7</v>
      </c>
      <c r="I59" s="12">
        <v>7.1</v>
      </c>
      <c r="J59" s="11">
        <v>6.8</v>
      </c>
      <c r="K59" s="224">
        <v>7</v>
      </c>
      <c r="L59" s="798"/>
    </row>
    <row r="60" spans="1:12" x14ac:dyDescent="0.15">
      <c r="A60" s="16">
        <v>48</v>
      </c>
      <c r="B60" s="787" t="s">
        <v>88</v>
      </c>
      <c r="C60" s="788"/>
      <c r="D60" s="19" t="s">
        <v>24</v>
      </c>
      <c r="E60" s="24"/>
      <c r="F60" s="499"/>
      <c r="G60" s="24"/>
      <c r="H60" s="226"/>
      <c r="I60" s="23" t="s">
        <v>24</v>
      </c>
      <c r="J60" s="24" t="s">
        <v>24</v>
      </c>
      <c r="K60" s="24" t="s">
        <v>24</v>
      </c>
      <c r="L60" s="798"/>
    </row>
    <row r="61" spans="1:12" x14ac:dyDescent="0.15">
      <c r="A61" s="16">
        <v>49</v>
      </c>
      <c r="B61" s="787" t="s">
        <v>89</v>
      </c>
      <c r="C61" s="788"/>
      <c r="D61" s="19" t="s">
        <v>24</v>
      </c>
      <c r="E61" s="20" t="s">
        <v>614</v>
      </c>
      <c r="F61" s="20" t="s">
        <v>718</v>
      </c>
      <c r="G61" s="20" t="s">
        <v>805</v>
      </c>
      <c r="H61" s="20" t="s">
        <v>570</v>
      </c>
      <c r="I61" s="28" t="s">
        <v>24</v>
      </c>
      <c r="J61" s="179" t="s">
        <v>24</v>
      </c>
      <c r="K61" s="228" t="s">
        <v>24</v>
      </c>
      <c r="L61" s="798"/>
    </row>
    <row r="62" spans="1:12" x14ac:dyDescent="0.15">
      <c r="A62" s="16">
        <v>50</v>
      </c>
      <c r="B62" s="787" t="s">
        <v>90</v>
      </c>
      <c r="C62" s="788"/>
      <c r="D62" s="19" t="s">
        <v>91</v>
      </c>
      <c r="E62" s="11">
        <v>4</v>
      </c>
      <c r="F62" s="11">
        <v>5.0999999999999996</v>
      </c>
      <c r="G62" s="11">
        <v>21.2</v>
      </c>
      <c r="H62" s="11">
        <v>12</v>
      </c>
      <c r="I62" s="12">
        <v>21.2</v>
      </c>
      <c r="J62" s="11">
        <v>4</v>
      </c>
      <c r="K62" s="224">
        <v>10.6</v>
      </c>
      <c r="L62" s="798"/>
    </row>
    <row r="63" spans="1:12" ht="14.25" thickBot="1" x14ac:dyDescent="0.2">
      <c r="A63" s="16">
        <v>51</v>
      </c>
      <c r="B63" s="801" t="s">
        <v>92</v>
      </c>
      <c r="C63" s="802"/>
      <c r="D63" s="29" t="s">
        <v>91</v>
      </c>
      <c r="E63" s="30">
        <v>1</v>
      </c>
      <c r="F63" s="11">
        <v>0.5</v>
      </c>
      <c r="G63" s="11">
        <v>1.8</v>
      </c>
      <c r="H63" s="11">
        <v>0.4</v>
      </c>
      <c r="I63" s="12">
        <v>1.8</v>
      </c>
      <c r="J63" s="11">
        <v>0.4</v>
      </c>
      <c r="K63" s="224">
        <v>0.9</v>
      </c>
      <c r="L63" s="799"/>
    </row>
    <row r="64" spans="1:12" x14ac:dyDescent="0.15">
      <c r="A64" s="792" t="s">
        <v>93</v>
      </c>
      <c r="B64" s="793"/>
      <c r="C64" s="794"/>
      <c r="D64" s="13" t="s">
        <v>18</v>
      </c>
      <c r="E64" s="342"/>
      <c r="F64" s="560" t="s">
        <v>421</v>
      </c>
      <c r="G64" s="160" t="s">
        <v>422</v>
      </c>
      <c r="H64" s="343"/>
      <c r="I64" s="267"/>
      <c r="J64" s="259"/>
      <c r="K64" s="260"/>
      <c r="L64" s="32"/>
    </row>
    <row r="65" spans="1:13" x14ac:dyDescent="0.15">
      <c r="A65" s="33">
        <v>1</v>
      </c>
      <c r="B65" s="17" t="s">
        <v>94</v>
      </c>
      <c r="C65" s="18"/>
      <c r="D65" s="34" t="s">
        <v>54</v>
      </c>
      <c r="E65" s="49">
        <v>0.18</v>
      </c>
      <c r="F65" s="193">
        <v>0.16</v>
      </c>
      <c r="G65" s="193">
        <v>0.57999999999999996</v>
      </c>
      <c r="H65" s="230">
        <v>0.31</v>
      </c>
      <c r="I65" s="27">
        <v>0.57999999999999996</v>
      </c>
      <c r="J65" s="25">
        <v>0.16</v>
      </c>
      <c r="K65" s="227">
        <v>0.31</v>
      </c>
      <c r="L65" s="795" t="s">
        <v>77</v>
      </c>
    </row>
    <row r="66" spans="1:13" x14ac:dyDescent="0.15">
      <c r="A66" s="35">
        <v>2</v>
      </c>
      <c r="B66" s="17" t="s">
        <v>95</v>
      </c>
      <c r="C66" s="18"/>
      <c r="D66" s="19" t="s">
        <v>96</v>
      </c>
      <c r="E66" s="177" t="s">
        <v>619</v>
      </c>
      <c r="F66" s="177" t="s">
        <v>722</v>
      </c>
      <c r="G66" s="177">
        <v>1.2999999999999999E-2</v>
      </c>
      <c r="H66" s="217" t="s">
        <v>863</v>
      </c>
      <c r="I66" s="23">
        <v>1.2999999999999999E-2</v>
      </c>
      <c r="J66" s="24" t="s">
        <v>84</v>
      </c>
      <c r="K66" s="226" t="s">
        <v>84</v>
      </c>
      <c r="L66" s="795"/>
    </row>
    <row r="67" spans="1:13" x14ac:dyDescent="0.15">
      <c r="A67" s="35">
        <v>3</v>
      </c>
      <c r="B67" s="17" t="s">
        <v>97</v>
      </c>
      <c r="C67" s="18"/>
      <c r="D67" s="19" t="s">
        <v>96</v>
      </c>
      <c r="E67" s="37" t="s">
        <v>617</v>
      </c>
      <c r="F67" s="37">
        <v>1.3</v>
      </c>
      <c r="G67" s="37">
        <v>0.7</v>
      </c>
      <c r="H67" s="214">
        <v>0.6</v>
      </c>
      <c r="I67" s="12">
        <v>1.3</v>
      </c>
      <c r="J67" s="11" t="s">
        <v>564</v>
      </c>
      <c r="K67" s="224">
        <v>0.7</v>
      </c>
      <c r="L67" s="795"/>
    </row>
    <row r="68" spans="1:13" x14ac:dyDescent="0.15">
      <c r="A68" s="35">
        <v>4</v>
      </c>
      <c r="B68" s="17" t="s">
        <v>98</v>
      </c>
      <c r="C68" s="18"/>
      <c r="D68" s="19" t="s">
        <v>96</v>
      </c>
      <c r="E68" s="37">
        <v>2.1</v>
      </c>
      <c r="F68" s="37">
        <v>2.2000000000000002</v>
      </c>
      <c r="G68" s="37">
        <v>7.4</v>
      </c>
      <c r="H68" s="214">
        <v>4.4000000000000004</v>
      </c>
      <c r="I68" s="12">
        <v>7.4</v>
      </c>
      <c r="J68" s="11">
        <v>2.1</v>
      </c>
      <c r="K68" s="224">
        <v>4</v>
      </c>
      <c r="L68" s="795"/>
    </row>
    <row r="69" spans="1:13" x14ac:dyDescent="0.15">
      <c r="A69" s="35">
        <v>5</v>
      </c>
      <c r="B69" s="17" t="s">
        <v>99</v>
      </c>
      <c r="C69" s="18"/>
      <c r="D69" s="19" t="s">
        <v>96</v>
      </c>
      <c r="E69" s="200" t="s">
        <v>618</v>
      </c>
      <c r="F69" s="200" t="s">
        <v>721</v>
      </c>
      <c r="G69" s="200" t="s">
        <v>808</v>
      </c>
      <c r="H69" s="216" t="s">
        <v>862</v>
      </c>
      <c r="I69" s="21" t="s">
        <v>604</v>
      </c>
      <c r="J69" s="20" t="s">
        <v>604</v>
      </c>
      <c r="K69" s="225" t="s">
        <v>604</v>
      </c>
      <c r="L69" s="795"/>
    </row>
    <row r="70" spans="1:13" x14ac:dyDescent="0.15">
      <c r="A70" s="35">
        <v>6</v>
      </c>
      <c r="B70" s="17" t="s">
        <v>100</v>
      </c>
      <c r="C70" s="18"/>
      <c r="D70" s="19" t="s">
        <v>96</v>
      </c>
      <c r="E70" s="200">
        <v>11</v>
      </c>
      <c r="F70" s="200">
        <v>14</v>
      </c>
      <c r="G70" s="200">
        <v>16</v>
      </c>
      <c r="H70" s="231">
        <v>15</v>
      </c>
      <c r="I70" s="21">
        <v>16</v>
      </c>
      <c r="J70" s="20">
        <v>11</v>
      </c>
      <c r="K70" s="225">
        <v>14</v>
      </c>
      <c r="L70" s="795"/>
    </row>
    <row r="71" spans="1:13" x14ac:dyDescent="0.15">
      <c r="A71" s="35">
        <v>7</v>
      </c>
      <c r="B71" s="17" t="s">
        <v>549</v>
      </c>
      <c r="C71" s="18"/>
      <c r="D71" s="19" t="s">
        <v>550</v>
      </c>
      <c r="E71" s="200">
        <v>36</v>
      </c>
      <c r="F71" s="200">
        <v>37</v>
      </c>
      <c r="G71" s="200">
        <v>540</v>
      </c>
      <c r="H71" s="231">
        <v>140</v>
      </c>
      <c r="I71" s="21">
        <v>540</v>
      </c>
      <c r="J71" s="20">
        <v>36</v>
      </c>
      <c r="K71" s="225">
        <v>190</v>
      </c>
      <c r="L71" s="795"/>
    </row>
    <row r="72" spans="1:13" x14ac:dyDescent="0.15">
      <c r="A72" s="35">
        <v>8</v>
      </c>
      <c r="B72" s="17" t="s">
        <v>101</v>
      </c>
      <c r="C72" s="18"/>
      <c r="D72" s="19" t="s">
        <v>102</v>
      </c>
      <c r="E72" s="200">
        <v>140</v>
      </c>
      <c r="F72" s="20">
        <v>210</v>
      </c>
      <c r="G72" s="200">
        <v>2200</v>
      </c>
      <c r="H72" s="231">
        <v>290</v>
      </c>
      <c r="I72" s="21">
        <v>2200</v>
      </c>
      <c r="J72" s="20">
        <v>140</v>
      </c>
      <c r="K72" s="225">
        <v>710</v>
      </c>
      <c r="L72" s="795"/>
      <c r="M72"/>
    </row>
    <row r="73" spans="1:13" x14ac:dyDescent="0.15">
      <c r="A73" s="35">
        <v>9</v>
      </c>
      <c r="B73" s="17" t="s">
        <v>103</v>
      </c>
      <c r="C73" s="18"/>
      <c r="D73" s="19" t="s">
        <v>96</v>
      </c>
      <c r="E73" s="79" t="s">
        <v>616</v>
      </c>
      <c r="F73" s="79" t="s">
        <v>720</v>
      </c>
      <c r="G73" s="79" t="s">
        <v>807</v>
      </c>
      <c r="H73" s="79" t="s">
        <v>861</v>
      </c>
      <c r="I73" s="27" t="s">
        <v>1035</v>
      </c>
      <c r="J73" s="25" t="s">
        <v>1035</v>
      </c>
      <c r="K73" s="227" t="s">
        <v>1035</v>
      </c>
      <c r="L73" s="795"/>
      <c r="M73"/>
    </row>
    <row r="74" spans="1:13" x14ac:dyDescent="0.15">
      <c r="A74" s="35">
        <v>10</v>
      </c>
      <c r="B74" s="17" t="s">
        <v>104</v>
      </c>
      <c r="C74" s="18"/>
      <c r="D74" s="19" t="s">
        <v>96</v>
      </c>
      <c r="E74" s="79" t="s">
        <v>621</v>
      </c>
      <c r="F74" s="25" t="s">
        <v>724</v>
      </c>
      <c r="G74" s="79">
        <v>0.01</v>
      </c>
      <c r="H74" s="79" t="s">
        <v>865</v>
      </c>
      <c r="I74" s="27">
        <v>0.01</v>
      </c>
      <c r="J74" s="25" t="s">
        <v>603</v>
      </c>
      <c r="K74" s="227" t="s">
        <v>603</v>
      </c>
      <c r="L74" s="795"/>
      <c r="M74"/>
    </row>
    <row r="75" spans="1:13" x14ac:dyDescent="0.15">
      <c r="A75" s="35">
        <v>11</v>
      </c>
      <c r="B75" s="17" t="s">
        <v>105</v>
      </c>
      <c r="C75" s="18"/>
      <c r="D75" s="19" t="s">
        <v>96</v>
      </c>
      <c r="E75" s="200">
        <v>11</v>
      </c>
      <c r="F75" s="37">
        <v>9.4</v>
      </c>
      <c r="G75" s="37">
        <v>7.9</v>
      </c>
      <c r="H75" s="37">
        <v>10</v>
      </c>
      <c r="I75" s="353">
        <v>11</v>
      </c>
      <c r="J75" s="11">
        <v>7.9</v>
      </c>
      <c r="K75" s="11">
        <v>9.6</v>
      </c>
      <c r="L75" s="796"/>
      <c r="M75" s="269"/>
    </row>
    <row r="76" spans="1:13" ht="14.25" thickBot="1" x14ac:dyDescent="0.2">
      <c r="A76" s="38">
        <v>12</v>
      </c>
      <c r="B76" s="39" t="s">
        <v>404</v>
      </c>
      <c r="C76" s="40"/>
      <c r="D76" s="41" t="s">
        <v>96</v>
      </c>
      <c r="E76" s="194">
        <v>4.5999999999999996</v>
      </c>
      <c r="F76" s="194">
        <v>5.7</v>
      </c>
      <c r="G76" s="194">
        <v>19.3</v>
      </c>
      <c r="H76" s="194">
        <v>10.199999999999999</v>
      </c>
      <c r="I76" s="31">
        <v>19.3</v>
      </c>
      <c r="J76" s="168">
        <v>4.5999999999999996</v>
      </c>
      <c r="K76" s="229">
        <v>10</v>
      </c>
      <c r="L76" s="797"/>
      <c r="M76" s="269"/>
    </row>
    <row r="77" spans="1:13" ht="14.25" thickBot="1" x14ac:dyDescent="0.2">
      <c r="A77" s="789" t="s">
        <v>106</v>
      </c>
      <c r="B77" s="790"/>
      <c r="C77" s="790"/>
      <c r="D77" s="791"/>
      <c r="E77" s="42" t="s">
        <v>615</v>
      </c>
      <c r="F77" s="170" t="s">
        <v>719</v>
      </c>
      <c r="G77" s="170" t="s">
        <v>806</v>
      </c>
      <c r="H77" s="206" t="s">
        <v>860</v>
      </c>
      <c r="I77" s="43"/>
      <c r="J77" s="44"/>
      <c r="K77" s="44"/>
    </row>
    <row r="78" spans="1:13" x14ac:dyDescent="0.15">
      <c r="A78" s="2"/>
      <c r="B78" s="45" t="s">
        <v>107</v>
      </c>
      <c r="C78" s="46"/>
      <c r="D78" s="46"/>
      <c r="E78" s="46"/>
      <c r="F78" s="46"/>
      <c r="G78" s="46"/>
      <c r="H78" s="46"/>
      <c r="I78" s="2"/>
      <c r="J78" s="2"/>
      <c r="K78" s="2"/>
      <c r="L78" s="46"/>
      <c r="M78" s="269"/>
    </row>
    <row r="79" spans="1:13" x14ac:dyDescent="0.15">
      <c r="A79" s="2"/>
      <c r="F79" s="2"/>
      <c r="G79" s="2"/>
      <c r="H79" s="2"/>
      <c r="I79" s="2"/>
      <c r="J79" s="2"/>
      <c r="K79" s="2"/>
      <c r="M79" s="269"/>
    </row>
  </sheetData>
  <mergeCells count="78">
    <mergeCell ref="J6:J9"/>
    <mergeCell ref="K6:K9"/>
    <mergeCell ref="L6:L11"/>
    <mergeCell ref="F3:H3"/>
    <mergeCell ref="A4:B4"/>
    <mergeCell ref="F4:H4"/>
    <mergeCell ref="A6:B11"/>
    <mergeCell ref="C6:D6"/>
    <mergeCell ref="I6:I9"/>
    <mergeCell ref="C7:D7"/>
    <mergeCell ref="C8:D8"/>
    <mergeCell ref="C9:D9"/>
    <mergeCell ref="C10:D10"/>
    <mergeCell ref="C11:D11"/>
    <mergeCell ref="A12:C12"/>
    <mergeCell ref="B13:C13"/>
    <mergeCell ref="L13:L14"/>
    <mergeCell ref="B14:C14"/>
    <mergeCell ref="B15:C15"/>
    <mergeCell ref="L15:L20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L26:L32"/>
    <mergeCell ref="B27:C27"/>
    <mergeCell ref="B28:C28"/>
    <mergeCell ref="B29:C29"/>
    <mergeCell ref="B30:C30"/>
    <mergeCell ref="B26:C26"/>
    <mergeCell ref="B31:C31"/>
    <mergeCell ref="B32:C32"/>
    <mergeCell ref="B48:C48"/>
    <mergeCell ref="B33:C33"/>
    <mergeCell ref="B45:C45"/>
    <mergeCell ref="B44:C44"/>
    <mergeCell ref="B46:C46"/>
    <mergeCell ref="B47:C47"/>
    <mergeCell ref="L33:L43"/>
    <mergeCell ref="B34:C34"/>
    <mergeCell ref="B35:C35"/>
    <mergeCell ref="B36:C36"/>
    <mergeCell ref="B41:C41"/>
    <mergeCell ref="B40:C40"/>
    <mergeCell ref="B42:C42"/>
    <mergeCell ref="B43:C43"/>
    <mergeCell ref="B37:C37"/>
    <mergeCell ref="B38:C38"/>
    <mergeCell ref="B39:C39"/>
    <mergeCell ref="B51:C51"/>
    <mergeCell ref="B61:C61"/>
    <mergeCell ref="B52:C52"/>
    <mergeCell ref="B53:C53"/>
    <mergeCell ref="L53:L57"/>
    <mergeCell ref="B54:C54"/>
    <mergeCell ref="B56:C56"/>
    <mergeCell ref="B57:C57"/>
    <mergeCell ref="B21:C21"/>
    <mergeCell ref="B55:C55"/>
    <mergeCell ref="A77:D77"/>
    <mergeCell ref="A64:C64"/>
    <mergeCell ref="L65:L76"/>
    <mergeCell ref="B58:C58"/>
    <mergeCell ref="L58:L63"/>
    <mergeCell ref="B59:C59"/>
    <mergeCell ref="B60:C60"/>
    <mergeCell ref="L21:L25"/>
    <mergeCell ref="L44:L49"/>
    <mergeCell ref="L50:L52"/>
    <mergeCell ref="B49:C49"/>
    <mergeCell ref="B62:C62"/>
    <mergeCell ref="B63:C63"/>
    <mergeCell ref="B50:C50"/>
  </mergeCells>
  <phoneticPr fontId="2"/>
  <conditionalFormatting sqref="E75:K75">
    <cfRule type="expression" dxfId="43" priority="1">
      <formula>E75&lt;10</formula>
    </cfRule>
    <cfRule type="expression" dxfId="42" priority="2">
      <formula>E75&gt;=10</formula>
    </cfRule>
  </conditionalFormatting>
  <pageMargins left="0.78740157480314965" right="0.39370078740157483" top="0.39370078740157483" bottom="0.19685039370078741" header="0" footer="0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82"/>
  <sheetViews>
    <sheetView zoomScale="90" zoomScaleNormal="90" zoomScaleSheetLayoutView="100" workbookViewId="0">
      <pane xSplit="4" ySplit="11" topLeftCell="E66" activePane="bottomRight" state="frozen"/>
      <selection activeCell="F4" sqref="F4:J4"/>
      <selection pane="topRight" activeCell="F4" sqref="F4:J4"/>
      <selection pane="bottomLeft" activeCell="F4" sqref="F4:J4"/>
      <selection pane="bottomRight" activeCell="M61" sqref="M61"/>
    </sheetView>
  </sheetViews>
  <sheetFormatPr defaultRowHeight="13.5" x14ac:dyDescent="0.15"/>
  <cols>
    <col min="1" max="1" width="3.125" style="1" customWidth="1"/>
    <col min="2" max="2" width="8.875" style="1" customWidth="1"/>
    <col min="3" max="3" width="15.5" style="1" customWidth="1"/>
    <col min="4" max="4" width="12.125" style="1" customWidth="1"/>
    <col min="5" max="11" width="8.625" style="1" customWidth="1"/>
    <col min="12" max="12" width="13.5" style="2" customWidth="1"/>
    <col min="13" max="13" width="9" style="268"/>
  </cols>
  <sheetData>
    <row r="1" spans="1:12" ht="14.25" x14ac:dyDescent="0.15">
      <c r="B1" s="85" t="str">
        <f>'1 羽黒川'!$B$1</f>
        <v>　　　　　　　　　　　　定　期　水　質　検　査　結　果（令和５年度）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4.25" thickBot="1" x14ac:dyDescent="0.2">
      <c r="B2" s="3" t="s">
        <v>0</v>
      </c>
    </row>
    <row r="3" spans="1:12" ht="14.25" thickBot="1" x14ac:dyDescent="0.2">
      <c r="A3" s="2"/>
      <c r="B3" s="4"/>
      <c r="C3" s="47"/>
      <c r="D3" s="2"/>
      <c r="E3" s="6" t="s">
        <v>1</v>
      </c>
      <c r="F3" s="813" t="s">
        <v>2</v>
      </c>
      <c r="G3" s="813"/>
      <c r="H3" s="814"/>
      <c r="I3" s="2"/>
      <c r="J3" s="2"/>
      <c r="K3" s="2"/>
    </row>
    <row r="4" spans="1:12" ht="15" thickBot="1" x14ac:dyDescent="0.2">
      <c r="A4" s="815" t="s">
        <v>3</v>
      </c>
      <c r="B4" s="813"/>
      <c r="C4" s="394" t="s">
        <v>4</v>
      </c>
      <c r="D4" s="2"/>
      <c r="E4" s="7">
        <v>2</v>
      </c>
      <c r="F4" s="816" t="s">
        <v>108</v>
      </c>
      <c r="G4" s="817"/>
      <c r="H4" s="818"/>
      <c r="I4" s="2"/>
      <c r="J4" s="2"/>
      <c r="K4" s="2"/>
    </row>
    <row r="5" spans="1:12" ht="14.2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x14ac:dyDescent="0.15">
      <c r="A6" s="819" t="s">
        <v>6</v>
      </c>
      <c r="B6" s="820"/>
      <c r="C6" s="823" t="s">
        <v>7</v>
      </c>
      <c r="D6" s="824"/>
      <c r="E6" s="8">
        <v>45056</v>
      </c>
      <c r="F6" s="8">
        <v>45112</v>
      </c>
      <c r="G6" s="8">
        <v>45175</v>
      </c>
      <c r="H6" s="210">
        <v>45238</v>
      </c>
      <c r="I6" s="825" t="s">
        <v>8</v>
      </c>
      <c r="J6" s="805" t="s">
        <v>9</v>
      </c>
      <c r="K6" s="808" t="s">
        <v>10</v>
      </c>
      <c r="L6" s="811" t="s">
        <v>11</v>
      </c>
    </row>
    <row r="7" spans="1:12" x14ac:dyDescent="0.15">
      <c r="A7" s="821"/>
      <c r="B7" s="822"/>
      <c r="C7" s="828" t="s">
        <v>12</v>
      </c>
      <c r="D7" s="829"/>
      <c r="E7" s="9">
        <v>0.36458333333333331</v>
      </c>
      <c r="F7" s="9">
        <v>0.35416666666666669</v>
      </c>
      <c r="G7" s="9">
        <v>0.34722222222222227</v>
      </c>
      <c r="H7" s="212">
        <v>0.34722222222222227</v>
      </c>
      <c r="I7" s="833"/>
      <c r="J7" s="835"/>
      <c r="K7" s="837"/>
      <c r="L7" s="812"/>
    </row>
    <row r="8" spans="1:12" x14ac:dyDescent="0.15">
      <c r="A8" s="821"/>
      <c r="B8" s="822"/>
      <c r="C8" s="828" t="s">
        <v>13</v>
      </c>
      <c r="D8" s="829"/>
      <c r="E8" s="9" t="s">
        <v>622</v>
      </c>
      <c r="F8" s="9" t="s">
        <v>716</v>
      </c>
      <c r="G8" s="10" t="s">
        <v>803</v>
      </c>
      <c r="H8" s="9" t="s">
        <v>857</v>
      </c>
      <c r="I8" s="833"/>
      <c r="J8" s="835"/>
      <c r="K8" s="837"/>
      <c r="L8" s="812"/>
    </row>
    <row r="9" spans="1:12" x14ac:dyDescent="0.15">
      <c r="A9" s="821"/>
      <c r="B9" s="822"/>
      <c r="C9" s="828" t="s">
        <v>14</v>
      </c>
      <c r="D9" s="829"/>
      <c r="E9" s="10" t="s">
        <v>622</v>
      </c>
      <c r="F9" s="10" t="s">
        <v>716</v>
      </c>
      <c r="G9" s="10" t="s">
        <v>803</v>
      </c>
      <c r="H9" s="9" t="s">
        <v>858</v>
      </c>
      <c r="I9" s="834"/>
      <c r="J9" s="836"/>
      <c r="K9" s="838"/>
      <c r="L9" s="812"/>
    </row>
    <row r="10" spans="1:12" x14ac:dyDescent="0.15">
      <c r="A10" s="821"/>
      <c r="B10" s="822"/>
      <c r="C10" s="828" t="s">
        <v>15</v>
      </c>
      <c r="D10" s="829"/>
      <c r="E10" s="11">
        <v>15.5</v>
      </c>
      <c r="F10" s="11">
        <v>23</v>
      </c>
      <c r="G10" s="11">
        <v>25.8</v>
      </c>
      <c r="H10" s="214">
        <v>10</v>
      </c>
      <c r="I10" s="12">
        <f>MAXA(E10:H10)</f>
        <v>25.8</v>
      </c>
      <c r="J10" s="11">
        <f>MINA(E10:H10)</f>
        <v>10</v>
      </c>
      <c r="K10" s="224">
        <f>AVERAGEA(E10:H10)</f>
        <v>18.574999999999999</v>
      </c>
      <c r="L10" s="812"/>
    </row>
    <row r="11" spans="1:12" ht="14.25" thickBot="1" x14ac:dyDescent="0.2">
      <c r="A11" s="821"/>
      <c r="B11" s="822"/>
      <c r="C11" s="828" t="s">
        <v>16</v>
      </c>
      <c r="D11" s="829"/>
      <c r="E11" s="11">
        <v>8.4</v>
      </c>
      <c r="F11" s="11">
        <v>15</v>
      </c>
      <c r="G11" s="11">
        <v>21.6</v>
      </c>
      <c r="H11" s="214">
        <v>10.8</v>
      </c>
      <c r="I11" s="12">
        <f>MAXA(E11:H11)</f>
        <v>21.6</v>
      </c>
      <c r="J11" s="11">
        <f>MINA(E11:H11)</f>
        <v>8.4</v>
      </c>
      <c r="K11" s="224">
        <f>AVERAGEA(E11:H11)</f>
        <v>13.95</v>
      </c>
      <c r="L11" s="832"/>
    </row>
    <row r="12" spans="1:12" x14ac:dyDescent="0.15">
      <c r="A12" s="792" t="s">
        <v>17</v>
      </c>
      <c r="B12" s="793"/>
      <c r="C12" s="793"/>
      <c r="D12" s="13" t="s">
        <v>18</v>
      </c>
      <c r="E12" s="342"/>
      <c r="F12" s="560" t="s">
        <v>421</v>
      </c>
      <c r="G12" s="369" t="s">
        <v>422</v>
      </c>
      <c r="H12" s="343"/>
      <c r="I12" s="270"/>
      <c r="J12" s="271"/>
      <c r="K12" s="272"/>
      <c r="L12" s="15"/>
    </row>
    <row r="13" spans="1:12" x14ac:dyDescent="0.15">
      <c r="A13" s="16">
        <v>1</v>
      </c>
      <c r="B13" s="787" t="s">
        <v>19</v>
      </c>
      <c r="C13" s="788"/>
      <c r="D13" s="19" t="s">
        <v>20</v>
      </c>
      <c r="E13" s="20">
        <v>260</v>
      </c>
      <c r="F13" s="20">
        <v>130</v>
      </c>
      <c r="G13" s="20">
        <v>1100</v>
      </c>
      <c r="H13" s="20">
        <v>230</v>
      </c>
      <c r="I13" s="21">
        <v>1100</v>
      </c>
      <c r="J13" s="20">
        <v>130</v>
      </c>
      <c r="K13" s="225">
        <v>430</v>
      </c>
      <c r="L13" s="796" t="s">
        <v>21</v>
      </c>
    </row>
    <row r="14" spans="1:12" x14ac:dyDescent="0.15">
      <c r="A14" s="16">
        <v>2</v>
      </c>
      <c r="B14" s="787" t="s">
        <v>22</v>
      </c>
      <c r="C14" s="788"/>
      <c r="D14" s="22" t="s">
        <v>109</v>
      </c>
      <c r="E14" s="10" t="s">
        <v>623</v>
      </c>
      <c r="F14" s="20" t="s">
        <v>717</v>
      </c>
      <c r="G14" s="20" t="s">
        <v>804</v>
      </c>
      <c r="H14" s="225" t="s">
        <v>580</v>
      </c>
      <c r="I14" s="23" t="s">
        <v>24</v>
      </c>
      <c r="J14" s="24" t="s">
        <v>24</v>
      </c>
      <c r="K14" s="226" t="s">
        <v>24</v>
      </c>
      <c r="L14" s="800"/>
    </row>
    <row r="15" spans="1:12" x14ac:dyDescent="0.15">
      <c r="A15" s="16">
        <v>3</v>
      </c>
      <c r="B15" s="787" t="s">
        <v>25</v>
      </c>
      <c r="C15" s="788"/>
      <c r="D15" s="19" t="s">
        <v>26</v>
      </c>
      <c r="E15" s="11"/>
      <c r="F15" s="510"/>
      <c r="G15" s="11"/>
      <c r="H15" s="224"/>
      <c r="I15" s="23" t="s">
        <v>24</v>
      </c>
      <c r="J15" s="24" t="s">
        <v>24</v>
      </c>
      <c r="K15" s="24" t="s">
        <v>24</v>
      </c>
      <c r="L15" s="796" t="s">
        <v>27</v>
      </c>
    </row>
    <row r="16" spans="1:12" x14ac:dyDescent="0.15">
      <c r="A16" s="16">
        <v>4</v>
      </c>
      <c r="B16" s="787" t="s">
        <v>28</v>
      </c>
      <c r="C16" s="788"/>
      <c r="D16" s="19" t="s">
        <v>29</v>
      </c>
      <c r="E16" s="11"/>
      <c r="F16" s="510"/>
      <c r="G16" s="11"/>
      <c r="H16" s="224"/>
      <c r="I16" s="23" t="s">
        <v>24</v>
      </c>
      <c r="J16" s="24" t="s">
        <v>24</v>
      </c>
      <c r="K16" s="24" t="s">
        <v>24</v>
      </c>
      <c r="L16" s="798"/>
    </row>
    <row r="17" spans="1:12" x14ac:dyDescent="0.15">
      <c r="A17" s="16">
        <v>5</v>
      </c>
      <c r="B17" s="787" t="s">
        <v>30</v>
      </c>
      <c r="C17" s="788"/>
      <c r="D17" s="19" t="s">
        <v>26</v>
      </c>
      <c r="E17" s="11"/>
      <c r="F17" s="510"/>
      <c r="G17" s="11"/>
      <c r="H17" s="224"/>
      <c r="I17" s="23" t="s">
        <v>24</v>
      </c>
      <c r="J17" s="24" t="s">
        <v>24</v>
      </c>
      <c r="K17" s="24" t="s">
        <v>24</v>
      </c>
      <c r="L17" s="798"/>
    </row>
    <row r="18" spans="1:12" x14ac:dyDescent="0.15">
      <c r="A18" s="16">
        <v>6</v>
      </c>
      <c r="B18" s="787" t="s">
        <v>31</v>
      </c>
      <c r="C18" s="788"/>
      <c r="D18" s="19" t="s">
        <v>32</v>
      </c>
      <c r="E18" s="11"/>
      <c r="F18" s="510"/>
      <c r="G18" s="11"/>
      <c r="H18" s="224"/>
      <c r="I18" s="23" t="s">
        <v>24</v>
      </c>
      <c r="J18" s="24" t="s">
        <v>24</v>
      </c>
      <c r="K18" s="24" t="s">
        <v>24</v>
      </c>
      <c r="L18" s="798"/>
    </row>
    <row r="19" spans="1:12" x14ac:dyDescent="0.15">
      <c r="A19" s="16">
        <v>7</v>
      </c>
      <c r="B19" s="787" t="s">
        <v>33</v>
      </c>
      <c r="C19" s="788"/>
      <c r="D19" s="19" t="s">
        <v>34</v>
      </c>
      <c r="E19" s="11"/>
      <c r="F19" s="510"/>
      <c r="G19" s="11"/>
      <c r="H19" s="224"/>
      <c r="I19" s="23" t="s">
        <v>24</v>
      </c>
      <c r="J19" s="24" t="s">
        <v>24</v>
      </c>
      <c r="K19" s="24" t="s">
        <v>24</v>
      </c>
      <c r="L19" s="798"/>
    </row>
    <row r="20" spans="1:12" x14ac:dyDescent="0.15">
      <c r="A20" s="16">
        <v>8</v>
      </c>
      <c r="B20" s="787" t="s">
        <v>35</v>
      </c>
      <c r="C20" s="788"/>
      <c r="D20" s="19" t="s">
        <v>34</v>
      </c>
      <c r="E20" s="11"/>
      <c r="F20" s="510"/>
      <c r="G20" s="11"/>
      <c r="H20" s="224"/>
      <c r="I20" s="23" t="s">
        <v>24</v>
      </c>
      <c r="J20" s="24" t="s">
        <v>24</v>
      </c>
      <c r="K20" s="24" t="s">
        <v>24</v>
      </c>
      <c r="L20" s="800"/>
    </row>
    <row r="21" spans="1:12" x14ac:dyDescent="0.15">
      <c r="A21" s="16">
        <v>9</v>
      </c>
      <c r="B21" s="830" t="s">
        <v>400</v>
      </c>
      <c r="C21" s="831"/>
      <c r="D21" s="19" t="s">
        <v>26</v>
      </c>
      <c r="E21" s="11"/>
      <c r="F21" s="510"/>
      <c r="G21" s="11"/>
      <c r="H21" s="224"/>
      <c r="I21" s="23" t="s">
        <v>24</v>
      </c>
      <c r="J21" s="24" t="s">
        <v>24</v>
      </c>
      <c r="K21" s="24" t="s">
        <v>24</v>
      </c>
      <c r="L21" s="796" t="s">
        <v>41</v>
      </c>
    </row>
    <row r="22" spans="1:12" x14ac:dyDescent="0.15">
      <c r="A22" s="16">
        <v>10</v>
      </c>
      <c r="B22" s="787" t="s">
        <v>36</v>
      </c>
      <c r="C22" s="788"/>
      <c r="D22" s="19" t="s">
        <v>37</v>
      </c>
      <c r="E22" s="24"/>
      <c r="F22" s="499"/>
      <c r="G22" s="24"/>
      <c r="H22" s="217"/>
      <c r="I22" s="23" t="s">
        <v>301</v>
      </c>
      <c r="J22" s="24" t="s">
        <v>301</v>
      </c>
      <c r="K22" s="217" t="s">
        <v>301</v>
      </c>
      <c r="L22" s="798"/>
    </row>
    <row r="23" spans="1:12" x14ac:dyDescent="0.15">
      <c r="A23" s="16">
        <v>11</v>
      </c>
      <c r="B23" s="787" t="s">
        <v>39</v>
      </c>
      <c r="C23" s="788"/>
      <c r="D23" s="19" t="s">
        <v>40</v>
      </c>
      <c r="E23" s="11">
        <v>0.2</v>
      </c>
      <c r="F23" s="11">
        <v>0.2</v>
      </c>
      <c r="G23" s="11">
        <v>0.3</v>
      </c>
      <c r="H23" s="11">
        <v>0.2</v>
      </c>
      <c r="I23" s="12">
        <v>0.3</v>
      </c>
      <c r="J23" s="11">
        <v>0.2</v>
      </c>
      <c r="K23" s="224">
        <v>0.22499999999999998</v>
      </c>
      <c r="L23" s="798"/>
    </row>
    <row r="24" spans="1:12" x14ac:dyDescent="0.15">
      <c r="A24" s="16">
        <v>12</v>
      </c>
      <c r="B24" s="787" t="s">
        <v>42</v>
      </c>
      <c r="C24" s="788"/>
      <c r="D24" s="19" t="s">
        <v>34</v>
      </c>
      <c r="E24" s="11"/>
      <c r="F24" s="510"/>
      <c r="G24" s="11"/>
      <c r="H24" s="224"/>
      <c r="I24" s="23" t="s">
        <v>24</v>
      </c>
      <c r="J24" s="24" t="s">
        <v>24</v>
      </c>
      <c r="K24" s="24" t="s">
        <v>24</v>
      </c>
      <c r="L24" s="798"/>
    </row>
    <row r="25" spans="1:12" x14ac:dyDescent="0.15">
      <c r="A25" s="16">
        <v>13</v>
      </c>
      <c r="B25" s="787" t="s">
        <v>43</v>
      </c>
      <c r="C25" s="788"/>
      <c r="D25" s="19" t="s">
        <v>34</v>
      </c>
      <c r="E25" s="11"/>
      <c r="F25" s="510"/>
      <c r="G25" s="11"/>
      <c r="H25" s="224"/>
      <c r="I25" s="23" t="s">
        <v>24</v>
      </c>
      <c r="J25" s="24" t="s">
        <v>24</v>
      </c>
      <c r="K25" s="24" t="s">
        <v>24</v>
      </c>
      <c r="L25" s="800"/>
    </row>
    <row r="26" spans="1:12" x14ac:dyDescent="0.15">
      <c r="A26" s="16">
        <v>14</v>
      </c>
      <c r="B26" s="787" t="s">
        <v>44</v>
      </c>
      <c r="C26" s="788"/>
      <c r="D26" s="19" t="s">
        <v>45</v>
      </c>
      <c r="E26" s="11"/>
      <c r="F26" s="510"/>
      <c r="G26" s="11"/>
      <c r="H26" s="224"/>
      <c r="I26" s="23" t="s">
        <v>24</v>
      </c>
      <c r="J26" s="24" t="s">
        <v>24</v>
      </c>
      <c r="K26" s="24" t="s">
        <v>24</v>
      </c>
      <c r="L26" s="796" t="s">
        <v>46</v>
      </c>
    </row>
    <row r="27" spans="1:12" x14ac:dyDescent="0.15">
      <c r="A27" s="16">
        <v>15</v>
      </c>
      <c r="B27" s="787" t="s">
        <v>47</v>
      </c>
      <c r="C27" s="788"/>
      <c r="D27" s="19" t="s">
        <v>48</v>
      </c>
      <c r="E27" s="11"/>
      <c r="F27" s="510"/>
      <c r="G27" s="11"/>
      <c r="H27" s="224"/>
      <c r="I27" s="23" t="s">
        <v>24</v>
      </c>
      <c r="J27" s="24" t="s">
        <v>24</v>
      </c>
      <c r="K27" s="24" t="s">
        <v>24</v>
      </c>
      <c r="L27" s="798"/>
    </row>
    <row r="28" spans="1:12" ht="24" customHeight="1" x14ac:dyDescent="0.15">
      <c r="A28" s="16">
        <v>16</v>
      </c>
      <c r="B28" s="803" t="s">
        <v>405</v>
      </c>
      <c r="C28" s="804"/>
      <c r="D28" s="19" t="s">
        <v>48</v>
      </c>
      <c r="E28" s="11"/>
      <c r="F28" s="510"/>
      <c r="G28" s="11"/>
      <c r="H28" s="224"/>
      <c r="I28" s="23" t="s">
        <v>24</v>
      </c>
      <c r="J28" s="24" t="s">
        <v>24</v>
      </c>
      <c r="K28" s="24" t="s">
        <v>24</v>
      </c>
      <c r="L28" s="798"/>
    </row>
    <row r="29" spans="1:12" x14ac:dyDescent="0.15">
      <c r="A29" s="16">
        <v>17</v>
      </c>
      <c r="B29" s="787" t="s">
        <v>49</v>
      </c>
      <c r="C29" s="788"/>
      <c r="D29" s="19" t="s">
        <v>48</v>
      </c>
      <c r="E29" s="11"/>
      <c r="F29" s="510"/>
      <c r="G29" s="11"/>
      <c r="H29" s="224"/>
      <c r="I29" s="23" t="s">
        <v>24</v>
      </c>
      <c r="J29" s="24" t="s">
        <v>24</v>
      </c>
      <c r="K29" s="24" t="s">
        <v>24</v>
      </c>
      <c r="L29" s="798"/>
    </row>
    <row r="30" spans="1:12" x14ac:dyDescent="0.15">
      <c r="A30" s="16">
        <v>18</v>
      </c>
      <c r="B30" s="787" t="s">
        <v>50</v>
      </c>
      <c r="C30" s="788"/>
      <c r="D30" s="19" t="s">
        <v>48</v>
      </c>
      <c r="E30" s="11"/>
      <c r="F30" s="510"/>
      <c r="G30" s="11"/>
      <c r="H30" s="224"/>
      <c r="I30" s="23" t="s">
        <v>24</v>
      </c>
      <c r="J30" s="24" t="s">
        <v>24</v>
      </c>
      <c r="K30" s="24" t="s">
        <v>24</v>
      </c>
      <c r="L30" s="798"/>
    </row>
    <row r="31" spans="1:12" x14ac:dyDescent="0.15">
      <c r="A31" s="16">
        <v>19</v>
      </c>
      <c r="B31" s="787" t="s">
        <v>51</v>
      </c>
      <c r="C31" s="788"/>
      <c r="D31" s="19" t="s">
        <v>48</v>
      </c>
      <c r="E31" s="11"/>
      <c r="F31" s="510"/>
      <c r="G31" s="11"/>
      <c r="H31" s="224"/>
      <c r="I31" s="23" t="s">
        <v>24</v>
      </c>
      <c r="J31" s="24" t="s">
        <v>24</v>
      </c>
      <c r="K31" s="24" t="s">
        <v>24</v>
      </c>
      <c r="L31" s="798"/>
    </row>
    <row r="32" spans="1:12" x14ac:dyDescent="0.15">
      <c r="A32" s="16">
        <v>20</v>
      </c>
      <c r="B32" s="787" t="s">
        <v>52</v>
      </c>
      <c r="C32" s="788"/>
      <c r="D32" s="19" t="s">
        <v>48</v>
      </c>
      <c r="E32" s="11"/>
      <c r="F32" s="510"/>
      <c r="G32" s="11"/>
      <c r="H32" s="224"/>
      <c r="I32" s="23" t="s">
        <v>24</v>
      </c>
      <c r="J32" s="24" t="s">
        <v>24</v>
      </c>
      <c r="K32" s="24" t="s">
        <v>24</v>
      </c>
      <c r="L32" s="800"/>
    </row>
    <row r="33" spans="1:12" x14ac:dyDescent="0.15">
      <c r="A33" s="16">
        <v>21</v>
      </c>
      <c r="B33" s="787" t="s">
        <v>53</v>
      </c>
      <c r="C33" s="788"/>
      <c r="D33" s="19"/>
      <c r="E33" s="11"/>
      <c r="F33" s="510"/>
      <c r="G33" s="11"/>
      <c r="H33" s="224"/>
      <c r="I33" s="23" t="s">
        <v>24</v>
      </c>
      <c r="J33" s="24" t="s">
        <v>24</v>
      </c>
      <c r="K33" s="24" t="s">
        <v>24</v>
      </c>
      <c r="L33" s="796" t="s">
        <v>38</v>
      </c>
    </row>
    <row r="34" spans="1:12" x14ac:dyDescent="0.15">
      <c r="A34" s="16">
        <v>22</v>
      </c>
      <c r="B34" s="787" t="s">
        <v>56</v>
      </c>
      <c r="C34" s="788"/>
      <c r="D34" s="19" t="s">
        <v>57</v>
      </c>
      <c r="E34" s="11"/>
      <c r="F34" s="510"/>
      <c r="G34" s="11"/>
      <c r="H34" s="224"/>
      <c r="I34" s="23" t="s">
        <v>24</v>
      </c>
      <c r="J34" s="24" t="s">
        <v>24</v>
      </c>
      <c r="K34" s="24" t="s">
        <v>24</v>
      </c>
      <c r="L34" s="798"/>
    </row>
    <row r="35" spans="1:12" x14ac:dyDescent="0.15">
      <c r="A35" s="16">
        <v>23</v>
      </c>
      <c r="B35" s="787" t="s">
        <v>59</v>
      </c>
      <c r="C35" s="788"/>
      <c r="D35" s="19" t="s">
        <v>57</v>
      </c>
      <c r="E35" s="11"/>
      <c r="F35" s="510"/>
      <c r="G35" s="11"/>
      <c r="H35" s="224"/>
      <c r="I35" s="23" t="s">
        <v>24</v>
      </c>
      <c r="J35" s="24" t="s">
        <v>24</v>
      </c>
      <c r="K35" s="24" t="s">
        <v>24</v>
      </c>
      <c r="L35" s="798"/>
    </row>
    <row r="36" spans="1:12" x14ac:dyDescent="0.15">
      <c r="A36" s="16">
        <v>24</v>
      </c>
      <c r="B36" s="787" t="s">
        <v>60</v>
      </c>
      <c r="C36" s="788"/>
      <c r="D36" s="19" t="s">
        <v>57</v>
      </c>
      <c r="E36" s="11"/>
      <c r="F36" s="510"/>
      <c r="G36" s="11"/>
      <c r="H36" s="224"/>
      <c r="I36" s="23" t="s">
        <v>24</v>
      </c>
      <c r="J36" s="24" t="s">
        <v>24</v>
      </c>
      <c r="K36" s="24" t="s">
        <v>24</v>
      </c>
      <c r="L36" s="798"/>
    </row>
    <row r="37" spans="1:12" x14ac:dyDescent="0.15">
      <c r="A37" s="16">
        <v>25</v>
      </c>
      <c r="B37" s="787" t="s">
        <v>61</v>
      </c>
      <c r="C37" s="788"/>
      <c r="D37" s="19" t="s">
        <v>57</v>
      </c>
      <c r="E37" s="11"/>
      <c r="F37" s="510"/>
      <c r="G37" s="11"/>
      <c r="H37" s="224"/>
      <c r="I37" s="23" t="s">
        <v>24</v>
      </c>
      <c r="J37" s="24" t="s">
        <v>24</v>
      </c>
      <c r="K37" s="24" t="s">
        <v>24</v>
      </c>
      <c r="L37" s="798"/>
    </row>
    <row r="38" spans="1:12" x14ac:dyDescent="0.15">
      <c r="A38" s="16">
        <v>26</v>
      </c>
      <c r="B38" s="787" t="s">
        <v>62</v>
      </c>
      <c r="C38" s="788"/>
      <c r="D38" s="19" t="s">
        <v>54</v>
      </c>
      <c r="E38" s="11"/>
      <c r="F38" s="510"/>
      <c r="G38" s="11"/>
      <c r="H38" s="224"/>
      <c r="I38" s="23" t="s">
        <v>24</v>
      </c>
      <c r="J38" s="24" t="s">
        <v>24</v>
      </c>
      <c r="K38" s="24" t="s">
        <v>24</v>
      </c>
      <c r="L38" s="798"/>
    </row>
    <row r="39" spans="1:12" x14ac:dyDescent="0.15">
      <c r="A39" s="16">
        <v>27</v>
      </c>
      <c r="B39" s="787" t="s">
        <v>63</v>
      </c>
      <c r="C39" s="788"/>
      <c r="D39" s="19" t="s">
        <v>48</v>
      </c>
      <c r="E39" s="11"/>
      <c r="F39" s="510"/>
      <c r="G39" s="11"/>
      <c r="H39" s="224"/>
      <c r="I39" s="23" t="s">
        <v>24</v>
      </c>
      <c r="J39" s="24" t="s">
        <v>24</v>
      </c>
      <c r="K39" s="24" t="s">
        <v>24</v>
      </c>
      <c r="L39" s="798"/>
    </row>
    <row r="40" spans="1:12" x14ac:dyDescent="0.15">
      <c r="A40" s="16">
        <v>28</v>
      </c>
      <c r="B40" s="787" t="s">
        <v>64</v>
      </c>
      <c r="C40" s="788"/>
      <c r="D40" s="19" t="s">
        <v>57</v>
      </c>
      <c r="E40" s="11"/>
      <c r="F40" s="510"/>
      <c r="G40" s="11"/>
      <c r="H40" s="224"/>
      <c r="I40" s="23" t="s">
        <v>24</v>
      </c>
      <c r="J40" s="24" t="s">
        <v>24</v>
      </c>
      <c r="K40" s="24" t="s">
        <v>24</v>
      </c>
      <c r="L40" s="798"/>
    </row>
    <row r="41" spans="1:12" x14ac:dyDescent="0.15">
      <c r="A41" s="16">
        <v>29</v>
      </c>
      <c r="B41" s="787" t="s">
        <v>65</v>
      </c>
      <c r="C41" s="788"/>
      <c r="D41" s="19" t="s">
        <v>57</v>
      </c>
      <c r="E41" s="11"/>
      <c r="F41" s="510"/>
      <c r="G41" s="11"/>
      <c r="H41" s="224"/>
      <c r="I41" s="23" t="s">
        <v>24</v>
      </c>
      <c r="J41" s="24" t="s">
        <v>24</v>
      </c>
      <c r="K41" s="24" t="s">
        <v>24</v>
      </c>
      <c r="L41" s="798"/>
    </row>
    <row r="42" spans="1:12" x14ac:dyDescent="0.15">
      <c r="A42" s="16">
        <v>30</v>
      </c>
      <c r="B42" s="787" t="s">
        <v>66</v>
      </c>
      <c r="C42" s="788"/>
      <c r="D42" s="19" t="s">
        <v>57</v>
      </c>
      <c r="E42" s="11"/>
      <c r="F42" s="510"/>
      <c r="G42" s="11"/>
      <c r="H42" s="224"/>
      <c r="I42" s="23" t="s">
        <v>24</v>
      </c>
      <c r="J42" s="24" t="s">
        <v>24</v>
      </c>
      <c r="K42" s="24" t="s">
        <v>24</v>
      </c>
      <c r="L42" s="798"/>
    </row>
    <row r="43" spans="1:12" x14ac:dyDescent="0.15">
      <c r="A43" s="16">
        <v>31</v>
      </c>
      <c r="B43" s="787" t="s">
        <v>67</v>
      </c>
      <c r="C43" s="788"/>
      <c r="D43" s="19" t="s">
        <v>57</v>
      </c>
      <c r="E43" s="11"/>
      <c r="F43" s="510"/>
      <c r="G43" s="11"/>
      <c r="H43" s="224"/>
      <c r="I43" s="23" t="s">
        <v>24</v>
      </c>
      <c r="J43" s="24" t="s">
        <v>24</v>
      </c>
      <c r="K43" s="24" t="s">
        <v>24</v>
      </c>
      <c r="L43" s="800"/>
    </row>
    <row r="44" spans="1:12" x14ac:dyDescent="0.15">
      <c r="A44" s="16">
        <v>32</v>
      </c>
      <c r="B44" s="787" t="s">
        <v>68</v>
      </c>
      <c r="C44" s="788"/>
      <c r="D44" s="19" t="s">
        <v>32</v>
      </c>
      <c r="E44" s="11"/>
      <c r="F44" s="510"/>
      <c r="G44" s="11"/>
      <c r="H44" s="224"/>
      <c r="I44" s="23" t="s">
        <v>24</v>
      </c>
      <c r="J44" s="24" t="s">
        <v>24</v>
      </c>
      <c r="K44" s="24" t="s">
        <v>24</v>
      </c>
      <c r="L44" s="796" t="s">
        <v>27</v>
      </c>
    </row>
    <row r="45" spans="1:12" x14ac:dyDescent="0.15">
      <c r="A45" s="16">
        <v>33</v>
      </c>
      <c r="B45" s="787" t="s">
        <v>69</v>
      </c>
      <c r="C45" s="788"/>
      <c r="D45" s="19" t="s">
        <v>26</v>
      </c>
      <c r="E45" s="11"/>
      <c r="F45" s="510"/>
      <c r="G45" s="11"/>
      <c r="H45" s="224"/>
      <c r="I45" s="23" t="s">
        <v>24</v>
      </c>
      <c r="J45" s="24" t="s">
        <v>24</v>
      </c>
      <c r="K45" s="24" t="s">
        <v>24</v>
      </c>
      <c r="L45" s="798"/>
    </row>
    <row r="46" spans="1:12" x14ac:dyDescent="0.15">
      <c r="A46" s="16">
        <v>34</v>
      </c>
      <c r="B46" s="787" t="s">
        <v>70</v>
      </c>
      <c r="C46" s="788"/>
      <c r="D46" s="19" t="s">
        <v>71</v>
      </c>
      <c r="E46" s="25">
        <v>7.0000000000000007E-2</v>
      </c>
      <c r="F46" s="25">
        <v>7.0000000000000007E-2</v>
      </c>
      <c r="G46" s="25">
        <v>0.12</v>
      </c>
      <c r="H46" s="25">
        <v>0.11</v>
      </c>
      <c r="I46" s="27">
        <v>0.12</v>
      </c>
      <c r="J46" s="25">
        <v>7.0000000000000007E-2</v>
      </c>
      <c r="K46" s="227">
        <v>0.09</v>
      </c>
      <c r="L46" s="798"/>
    </row>
    <row r="47" spans="1:12" x14ac:dyDescent="0.15">
      <c r="A47" s="16">
        <v>35</v>
      </c>
      <c r="B47" s="787" t="s">
        <v>72</v>
      </c>
      <c r="C47" s="788"/>
      <c r="D47" s="19" t="s">
        <v>71</v>
      </c>
      <c r="E47" s="510"/>
      <c r="F47" s="510"/>
      <c r="G47" s="11"/>
      <c r="H47" s="224"/>
      <c r="I47" s="23" t="s">
        <v>24</v>
      </c>
      <c r="J47" s="24" t="s">
        <v>24</v>
      </c>
      <c r="K47" s="24" t="s">
        <v>24</v>
      </c>
      <c r="L47" s="798"/>
    </row>
    <row r="48" spans="1:12" x14ac:dyDescent="0.15">
      <c r="A48" s="16">
        <v>36</v>
      </c>
      <c r="B48" s="787" t="s">
        <v>74</v>
      </c>
      <c r="C48" s="788"/>
      <c r="D48" s="19" t="s">
        <v>26</v>
      </c>
      <c r="E48" s="510"/>
      <c r="F48" s="510"/>
      <c r="G48" s="11"/>
      <c r="H48" s="224"/>
      <c r="I48" s="23" t="s">
        <v>24</v>
      </c>
      <c r="J48" s="24" t="s">
        <v>24</v>
      </c>
      <c r="K48" s="24" t="s">
        <v>24</v>
      </c>
      <c r="L48" s="798"/>
    </row>
    <row r="49" spans="1:12" x14ac:dyDescent="0.15">
      <c r="A49" s="16">
        <v>37</v>
      </c>
      <c r="B49" s="787" t="s">
        <v>75</v>
      </c>
      <c r="C49" s="788"/>
      <c r="D49" s="19" t="s">
        <v>26</v>
      </c>
      <c r="E49" s="24">
        <v>5.0000000000000001E-3</v>
      </c>
      <c r="F49" s="24">
        <v>7.0000000000000001E-3</v>
      </c>
      <c r="G49" s="24">
        <v>1.7999999999999999E-2</v>
      </c>
      <c r="H49" s="24">
        <v>0.01</v>
      </c>
      <c r="I49" s="23">
        <v>1.7999999999999999E-2</v>
      </c>
      <c r="J49" s="24">
        <v>5.0000000000000001E-3</v>
      </c>
      <c r="K49" s="226">
        <v>0.01</v>
      </c>
      <c r="L49" s="800"/>
    </row>
    <row r="50" spans="1:12" x14ac:dyDescent="0.15">
      <c r="A50" s="16">
        <v>38</v>
      </c>
      <c r="B50" s="787" t="s">
        <v>76</v>
      </c>
      <c r="C50" s="788"/>
      <c r="D50" s="19" t="s">
        <v>54</v>
      </c>
      <c r="E50" s="11">
        <v>6.5</v>
      </c>
      <c r="F50" s="11">
        <v>7.9</v>
      </c>
      <c r="G50" s="11">
        <v>6.2</v>
      </c>
      <c r="H50" s="11">
        <v>6.4</v>
      </c>
      <c r="I50" s="12">
        <v>7.9</v>
      </c>
      <c r="J50" s="11">
        <v>6.2</v>
      </c>
      <c r="K50" s="224">
        <v>6.8</v>
      </c>
      <c r="L50" s="796" t="s">
        <v>41</v>
      </c>
    </row>
    <row r="51" spans="1:12" x14ac:dyDescent="0.15">
      <c r="A51" s="16">
        <v>39</v>
      </c>
      <c r="B51" s="787" t="s">
        <v>416</v>
      </c>
      <c r="C51" s="788"/>
      <c r="D51" s="19" t="s">
        <v>48</v>
      </c>
      <c r="E51" s="20">
        <v>15</v>
      </c>
      <c r="F51" s="20">
        <v>21</v>
      </c>
      <c r="G51" s="20">
        <v>30</v>
      </c>
      <c r="H51" s="20">
        <v>24</v>
      </c>
      <c r="I51" s="21">
        <v>30</v>
      </c>
      <c r="J51" s="20">
        <v>15</v>
      </c>
      <c r="K51" s="225">
        <v>23</v>
      </c>
      <c r="L51" s="798"/>
    </row>
    <row r="52" spans="1:12" x14ac:dyDescent="0.15">
      <c r="A52" s="16">
        <v>40</v>
      </c>
      <c r="B52" s="787" t="s">
        <v>78</v>
      </c>
      <c r="C52" s="788"/>
      <c r="D52" s="19" t="s">
        <v>37</v>
      </c>
      <c r="E52" s="20">
        <v>50</v>
      </c>
      <c r="F52" s="20">
        <v>68</v>
      </c>
      <c r="G52" s="20">
        <v>74</v>
      </c>
      <c r="H52" s="20">
        <v>70</v>
      </c>
      <c r="I52" s="21">
        <v>74</v>
      </c>
      <c r="J52" s="20">
        <v>50</v>
      </c>
      <c r="K52" s="225">
        <v>66</v>
      </c>
      <c r="L52" s="800"/>
    </row>
    <row r="53" spans="1:12" x14ac:dyDescent="0.15">
      <c r="A53" s="16">
        <v>41</v>
      </c>
      <c r="B53" s="787" t="s">
        <v>79</v>
      </c>
      <c r="C53" s="788"/>
      <c r="D53" s="19" t="s">
        <v>29</v>
      </c>
      <c r="E53" s="11" t="s">
        <v>629</v>
      </c>
      <c r="F53" s="10" t="s">
        <v>723</v>
      </c>
      <c r="G53" s="10" t="s">
        <v>809</v>
      </c>
      <c r="H53" s="10" t="s">
        <v>869</v>
      </c>
      <c r="I53" s="27" t="s">
        <v>605</v>
      </c>
      <c r="J53" s="25" t="s">
        <v>605</v>
      </c>
      <c r="K53" s="227" t="s">
        <v>605</v>
      </c>
      <c r="L53" s="796" t="s">
        <v>46</v>
      </c>
    </row>
    <row r="54" spans="1:12" x14ac:dyDescent="0.15">
      <c r="A54" s="16">
        <v>42</v>
      </c>
      <c r="B54" s="787" t="s">
        <v>80</v>
      </c>
      <c r="C54" s="788"/>
      <c r="D54" s="19" t="s">
        <v>48</v>
      </c>
      <c r="E54" s="510"/>
      <c r="F54" s="510"/>
      <c r="G54" s="11"/>
      <c r="H54" s="224"/>
      <c r="I54" s="23" t="s">
        <v>24</v>
      </c>
      <c r="J54" s="24" t="s">
        <v>24</v>
      </c>
      <c r="K54" s="24" t="s">
        <v>24</v>
      </c>
      <c r="L54" s="798"/>
    </row>
    <row r="55" spans="1:12" x14ac:dyDescent="0.15">
      <c r="A55" s="16">
        <v>43</v>
      </c>
      <c r="B55" s="787" t="s">
        <v>81</v>
      </c>
      <c r="C55" s="788"/>
      <c r="D55" s="19" t="s">
        <v>48</v>
      </c>
      <c r="E55" s="510"/>
      <c r="F55" s="510"/>
      <c r="G55" s="11"/>
      <c r="H55" s="224"/>
      <c r="I55" s="23" t="s">
        <v>24</v>
      </c>
      <c r="J55" s="24" t="s">
        <v>24</v>
      </c>
      <c r="K55" s="24" t="s">
        <v>24</v>
      </c>
      <c r="L55" s="798"/>
    </row>
    <row r="56" spans="1:12" x14ac:dyDescent="0.15">
      <c r="A56" s="16">
        <v>44</v>
      </c>
      <c r="B56" s="787" t="s">
        <v>82</v>
      </c>
      <c r="C56" s="788"/>
      <c r="D56" s="19" t="s">
        <v>83</v>
      </c>
      <c r="E56" s="24" t="s">
        <v>628</v>
      </c>
      <c r="F56" s="24" t="s">
        <v>722</v>
      </c>
      <c r="G56" s="24" t="s">
        <v>810</v>
      </c>
      <c r="H56" s="24" t="s">
        <v>868</v>
      </c>
      <c r="I56" s="23" t="s">
        <v>84</v>
      </c>
      <c r="J56" s="24" t="s">
        <v>84</v>
      </c>
      <c r="K56" s="226" t="s">
        <v>84</v>
      </c>
      <c r="L56" s="798"/>
    </row>
    <row r="57" spans="1:12" x14ac:dyDescent="0.15">
      <c r="A57" s="16">
        <v>45</v>
      </c>
      <c r="B57" s="787" t="s">
        <v>85</v>
      </c>
      <c r="C57" s="788"/>
      <c r="D57" s="19" t="s">
        <v>48</v>
      </c>
      <c r="E57" s="510"/>
      <c r="F57" s="510"/>
      <c r="G57" s="11"/>
      <c r="H57" s="224"/>
      <c r="I57" s="23" t="s">
        <v>24</v>
      </c>
      <c r="J57" s="24" t="s">
        <v>24</v>
      </c>
      <c r="K57" s="24" t="s">
        <v>24</v>
      </c>
      <c r="L57" s="800"/>
    </row>
    <row r="58" spans="1:12" x14ac:dyDescent="0.15">
      <c r="A58" s="16">
        <v>46</v>
      </c>
      <c r="B58" s="787" t="s">
        <v>86</v>
      </c>
      <c r="C58" s="788"/>
      <c r="D58" s="19" t="s">
        <v>37</v>
      </c>
      <c r="E58" s="11">
        <v>0.83899999999999997</v>
      </c>
      <c r="F58" s="11">
        <v>0.84299999999999997</v>
      </c>
      <c r="G58" s="191">
        <v>2</v>
      </c>
      <c r="H58" s="11">
        <v>1.71</v>
      </c>
      <c r="I58" s="12">
        <v>2</v>
      </c>
      <c r="J58" s="11">
        <v>0.83899999999999997</v>
      </c>
      <c r="K58" s="224">
        <v>1.3</v>
      </c>
      <c r="L58" s="796" t="s">
        <v>77</v>
      </c>
    </row>
    <row r="59" spans="1:12" x14ac:dyDescent="0.15">
      <c r="A59" s="16">
        <v>47</v>
      </c>
      <c r="B59" s="787" t="s">
        <v>87</v>
      </c>
      <c r="C59" s="788"/>
      <c r="D59" s="19" t="s">
        <v>24</v>
      </c>
      <c r="E59" s="11">
        <v>7.1</v>
      </c>
      <c r="F59" s="11">
        <v>7.2</v>
      </c>
      <c r="G59" s="11">
        <v>7.1</v>
      </c>
      <c r="H59" s="11">
        <v>7</v>
      </c>
      <c r="I59" s="12">
        <v>7.2</v>
      </c>
      <c r="J59" s="11">
        <v>7</v>
      </c>
      <c r="K59" s="224">
        <v>7.1</v>
      </c>
      <c r="L59" s="798"/>
    </row>
    <row r="60" spans="1:12" x14ac:dyDescent="0.15">
      <c r="A60" s="16">
        <v>48</v>
      </c>
      <c r="B60" s="787" t="s">
        <v>88</v>
      </c>
      <c r="C60" s="788"/>
      <c r="D60" s="19" t="s">
        <v>24</v>
      </c>
      <c r="E60" s="510"/>
      <c r="F60" s="510"/>
      <c r="G60" s="11"/>
      <c r="H60" s="224"/>
      <c r="I60" s="23" t="s">
        <v>24</v>
      </c>
      <c r="J60" s="24" t="s">
        <v>24</v>
      </c>
      <c r="K60" s="24" t="s">
        <v>24</v>
      </c>
      <c r="L60" s="798"/>
    </row>
    <row r="61" spans="1:12" x14ac:dyDescent="0.15">
      <c r="A61" s="16">
        <v>49</v>
      </c>
      <c r="B61" s="787" t="s">
        <v>89</v>
      </c>
      <c r="C61" s="788"/>
      <c r="D61" s="19" t="s">
        <v>24</v>
      </c>
      <c r="E61" s="20" t="s">
        <v>624</v>
      </c>
      <c r="F61" s="20" t="s">
        <v>725</v>
      </c>
      <c r="G61" s="20" t="s">
        <v>811</v>
      </c>
      <c r="H61" s="11" t="s">
        <v>570</v>
      </c>
      <c r="I61" s="28" t="s">
        <v>24</v>
      </c>
      <c r="J61" s="179" t="s">
        <v>24</v>
      </c>
      <c r="K61" s="228" t="s">
        <v>24</v>
      </c>
      <c r="L61" s="798"/>
    </row>
    <row r="62" spans="1:12" x14ac:dyDescent="0.15">
      <c r="A62" s="16">
        <v>50</v>
      </c>
      <c r="B62" s="787" t="s">
        <v>90</v>
      </c>
      <c r="C62" s="788"/>
      <c r="D62" s="19" t="s">
        <v>91</v>
      </c>
      <c r="E62" s="11">
        <v>3.2</v>
      </c>
      <c r="F62" s="11">
        <v>3.2</v>
      </c>
      <c r="G62" s="11">
        <v>8.1</v>
      </c>
      <c r="H62" s="11">
        <v>7.5</v>
      </c>
      <c r="I62" s="12">
        <v>8.1</v>
      </c>
      <c r="J62" s="11">
        <v>3.2</v>
      </c>
      <c r="K62" s="224">
        <v>5.5</v>
      </c>
      <c r="L62" s="798"/>
    </row>
    <row r="63" spans="1:12" ht="14.25" thickBot="1" x14ac:dyDescent="0.2">
      <c r="A63" s="16">
        <v>51</v>
      </c>
      <c r="B63" s="801" t="s">
        <v>92</v>
      </c>
      <c r="C63" s="802"/>
      <c r="D63" s="29" t="s">
        <v>91</v>
      </c>
      <c r="E63" s="30">
        <v>0.8</v>
      </c>
      <c r="F63" s="11">
        <v>0.9</v>
      </c>
      <c r="G63" s="11">
        <v>2.2000000000000002</v>
      </c>
      <c r="H63" s="11">
        <v>1.4</v>
      </c>
      <c r="I63" s="12">
        <v>2.2000000000000002</v>
      </c>
      <c r="J63" s="11">
        <v>0.8</v>
      </c>
      <c r="K63" s="224">
        <v>1.3</v>
      </c>
      <c r="L63" s="799"/>
    </row>
    <row r="64" spans="1:12" x14ac:dyDescent="0.15">
      <c r="A64" s="792" t="s">
        <v>93</v>
      </c>
      <c r="B64" s="793"/>
      <c r="C64" s="794"/>
      <c r="D64" s="13" t="s">
        <v>18</v>
      </c>
      <c r="E64" s="498"/>
      <c r="F64" s="560" t="s">
        <v>421</v>
      </c>
      <c r="G64" s="160" t="s">
        <v>422</v>
      </c>
      <c r="H64" s="343"/>
      <c r="I64" s="267"/>
      <c r="J64" s="259"/>
      <c r="K64" s="260"/>
      <c r="L64" s="32"/>
    </row>
    <row r="65" spans="1:12" x14ac:dyDescent="0.15">
      <c r="A65" s="35">
        <v>1</v>
      </c>
      <c r="B65" s="531" t="s">
        <v>94</v>
      </c>
      <c r="C65" s="532"/>
      <c r="D65" s="19" t="s">
        <v>96</v>
      </c>
      <c r="E65" s="542">
        <v>0.23</v>
      </c>
      <c r="F65" s="25">
        <v>0.21</v>
      </c>
      <c r="G65" s="25">
        <v>0.46</v>
      </c>
      <c r="H65" s="234">
        <v>0.31</v>
      </c>
      <c r="I65" s="27">
        <v>0.46</v>
      </c>
      <c r="J65" s="25">
        <v>0.21</v>
      </c>
      <c r="K65" s="227">
        <v>0.3</v>
      </c>
      <c r="L65" s="796" t="s">
        <v>77</v>
      </c>
    </row>
    <row r="66" spans="1:12" x14ac:dyDescent="0.15">
      <c r="A66" s="35">
        <v>2</v>
      </c>
      <c r="B66" s="531" t="s">
        <v>95</v>
      </c>
      <c r="C66" s="532"/>
      <c r="D66" s="19" t="s">
        <v>96</v>
      </c>
      <c r="E66" s="177" t="s">
        <v>628</v>
      </c>
      <c r="F66" s="177" t="s">
        <v>722</v>
      </c>
      <c r="G66" s="177">
        <v>1.2999999999999999E-2</v>
      </c>
      <c r="H66" s="217" t="s">
        <v>868</v>
      </c>
      <c r="I66" s="23">
        <v>1.2999999999999999E-2</v>
      </c>
      <c r="J66" s="24" t="s">
        <v>84</v>
      </c>
      <c r="K66" s="226" t="s">
        <v>84</v>
      </c>
      <c r="L66" s="798"/>
    </row>
    <row r="67" spans="1:12" x14ac:dyDescent="0.15">
      <c r="A67" s="35">
        <v>3</v>
      </c>
      <c r="B67" s="531" t="s">
        <v>97</v>
      </c>
      <c r="C67" s="532"/>
      <c r="D67" s="19" t="s">
        <v>96</v>
      </c>
      <c r="E67" s="37" t="s">
        <v>626</v>
      </c>
      <c r="F67" s="37">
        <v>1.2</v>
      </c>
      <c r="G67" s="37">
        <v>0.6</v>
      </c>
      <c r="H67" s="214">
        <v>0.6</v>
      </c>
      <c r="I67" s="12">
        <v>1.2</v>
      </c>
      <c r="J67" s="11" t="s">
        <v>564</v>
      </c>
      <c r="K67" s="224">
        <v>0.6</v>
      </c>
      <c r="L67" s="798"/>
    </row>
    <row r="68" spans="1:12" x14ac:dyDescent="0.15">
      <c r="A68" s="35">
        <v>4</v>
      </c>
      <c r="B68" s="531" t="s">
        <v>98</v>
      </c>
      <c r="C68" s="532"/>
      <c r="D68" s="19" t="s">
        <v>96</v>
      </c>
      <c r="E68" s="37">
        <v>1.9</v>
      </c>
      <c r="F68" s="37">
        <v>1.7</v>
      </c>
      <c r="G68" s="37">
        <v>3.2</v>
      </c>
      <c r="H68" s="214">
        <v>2.7</v>
      </c>
      <c r="I68" s="12">
        <v>3.2</v>
      </c>
      <c r="J68" s="11">
        <v>1.7</v>
      </c>
      <c r="K68" s="224">
        <v>2.4</v>
      </c>
      <c r="L68" s="798"/>
    </row>
    <row r="69" spans="1:12" x14ac:dyDescent="0.15">
      <c r="A69" s="35">
        <v>5</v>
      </c>
      <c r="B69" s="531" t="s">
        <v>99</v>
      </c>
      <c r="C69" s="532"/>
      <c r="D69" s="19" t="s">
        <v>96</v>
      </c>
      <c r="E69" s="200" t="s">
        <v>627</v>
      </c>
      <c r="F69" s="200" t="s">
        <v>721</v>
      </c>
      <c r="G69" s="200">
        <v>1</v>
      </c>
      <c r="H69" s="216" t="s">
        <v>867</v>
      </c>
      <c r="I69" s="21">
        <v>1</v>
      </c>
      <c r="J69" s="20" t="s">
        <v>604</v>
      </c>
      <c r="K69" s="225" t="s">
        <v>604</v>
      </c>
      <c r="L69" s="798"/>
    </row>
    <row r="70" spans="1:12" x14ac:dyDescent="0.15">
      <c r="A70" s="35">
        <v>6</v>
      </c>
      <c r="B70" s="531" t="s">
        <v>100</v>
      </c>
      <c r="C70" s="532"/>
      <c r="D70" s="19" t="s">
        <v>96</v>
      </c>
      <c r="E70" s="200">
        <v>12</v>
      </c>
      <c r="F70" s="200">
        <v>16</v>
      </c>
      <c r="G70" s="200">
        <v>26</v>
      </c>
      <c r="H70" s="231">
        <v>21</v>
      </c>
      <c r="I70" s="21">
        <v>26</v>
      </c>
      <c r="J70" s="20">
        <v>12</v>
      </c>
      <c r="K70" s="225">
        <v>19</v>
      </c>
      <c r="L70" s="798"/>
    </row>
    <row r="71" spans="1:12" x14ac:dyDescent="0.15">
      <c r="A71" s="35">
        <v>7</v>
      </c>
      <c r="B71" s="531" t="s">
        <v>549</v>
      </c>
      <c r="C71" s="532"/>
      <c r="D71" s="19" t="s">
        <v>550</v>
      </c>
      <c r="E71" s="200">
        <v>14</v>
      </c>
      <c r="F71" s="200">
        <v>15</v>
      </c>
      <c r="G71" s="200">
        <v>110</v>
      </c>
      <c r="H71" s="231">
        <v>150</v>
      </c>
      <c r="I71" s="21">
        <v>150</v>
      </c>
      <c r="J71" s="20">
        <v>14</v>
      </c>
      <c r="K71" s="225">
        <v>72</v>
      </c>
      <c r="L71" s="798"/>
    </row>
    <row r="72" spans="1:12" x14ac:dyDescent="0.15">
      <c r="A72" s="35">
        <v>8</v>
      </c>
      <c r="B72" s="531" t="s">
        <v>101</v>
      </c>
      <c r="C72" s="532"/>
      <c r="D72" s="19" t="s">
        <v>102</v>
      </c>
      <c r="E72" s="200">
        <v>240</v>
      </c>
      <c r="F72" s="200">
        <v>140</v>
      </c>
      <c r="G72" s="200">
        <v>830</v>
      </c>
      <c r="H72" s="231">
        <v>430</v>
      </c>
      <c r="I72" s="21">
        <v>830</v>
      </c>
      <c r="J72" s="20">
        <v>140</v>
      </c>
      <c r="K72" s="225">
        <v>410</v>
      </c>
      <c r="L72" s="798"/>
    </row>
    <row r="73" spans="1:12" x14ac:dyDescent="0.15">
      <c r="A73" s="35">
        <v>9</v>
      </c>
      <c r="B73" s="531" t="s">
        <v>103</v>
      </c>
      <c r="C73" s="532"/>
      <c r="D73" s="19" t="s">
        <v>96</v>
      </c>
      <c r="E73" s="79" t="s">
        <v>625</v>
      </c>
      <c r="F73" s="79" t="s">
        <v>720</v>
      </c>
      <c r="G73" s="79" t="s">
        <v>807</v>
      </c>
      <c r="H73" s="234" t="s">
        <v>866</v>
      </c>
      <c r="I73" s="27" t="s">
        <v>1035</v>
      </c>
      <c r="J73" s="25" t="s">
        <v>1035</v>
      </c>
      <c r="K73" s="227" t="s">
        <v>1035</v>
      </c>
      <c r="L73" s="798"/>
    </row>
    <row r="74" spans="1:12" x14ac:dyDescent="0.15">
      <c r="A74" s="35">
        <v>10</v>
      </c>
      <c r="B74" s="531" t="s">
        <v>104</v>
      </c>
      <c r="C74" s="532"/>
      <c r="D74" s="19" t="s">
        <v>96</v>
      </c>
      <c r="E74" s="79" t="s">
        <v>630</v>
      </c>
      <c r="F74" s="79">
        <v>0.01</v>
      </c>
      <c r="G74" s="79">
        <v>0.02</v>
      </c>
      <c r="H74" s="387" t="s">
        <v>870</v>
      </c>
      <c r="I74" s="27">
        <v>0.02</v>
      </c>
      <c r="J74" s="25" t="s">
        <v>603</v>
      </c>
      <c r="K74" s="227" t="s">
        <v>603</v>
      </c>
      <c r="L74" s="798"/>
    </row>
    <row r="75" spans="1:12" x14ac:dyDescent="0.15">
      <c r="A75" s="35">
        <v>11</v>
      </c>
      <c r="B75" s="531" t="s">
        <v>105</v>
      </c>
      <c r="C75" s="532"/>
      <c r="D75" s="19" t="s">
        <v>96</v>
      </c>
      <c r="E75" s="200">
        <v>11</v>
      </c>
      <c r="F75" s="37">
        <v>9.6</v>
      </c>
      <c r="G75" s="37">
        <v>8.3000000000000007</v>
      </c>
      <c r="H75" s="37">
        <v>10</v>
      </c>
      <c r="I75" s="353">
        <v>11</v>
      </c>
      <c r="J75" s="11">
        <v>8.3000000000000007</v>
      </c>
      <c r="K75" s="11">
        <v>9.6999999999999993</v>
      </c>
      <c r="L75" s="798"/>
    </row>
    <row r="76" spans="1:12" x14ac:dyDescent="0.15">
      <c r="A76" s="161">
        <v>12</v>
      </c>
      <c r="B76" s="544" t="s">
        <v>404</v>
      </c>
      <c r="C76" s="545"/>
      <c r="D76" s="29" t="s">
        <v>96</v>
      </c>
      <c r="E76" s="547">
        <v>3.5</v>
      </c>
      <c r="F76" s="548">
        <v>3.5</v>
      </c>
      <c r="G76" s="548">
        <v>6.9</v>
      </c>
      <c r="H76" s="548">
        <v>5.7</v>
      </c>
      <c r="I76" s="354">
        <v>6.9</v>
      </c>
      <c r="J76" s="30">
        <v>3.5</v>
      </c>
      <c r="K76" s="315">
        <v>4.9000000000000004</v>
      </c>
      <c r="L76" s="798"/>
    </row>
    <row r="77" spans="1:12" x14ac:dyDescent="0.15">
      <c r="A77" s="161">
        <v>13</v>
      </c>
      <c r="B77" s="544" t="s">
        <v>488</v>
      </c>
      <c r="C77" s="545"/>
      <c r="D77" s="29" t="s">
        <v>96</v>
      </c>
      <c r="E77" s="547" t="s">
        <v>656</v>
      </c>
      <c r="F77" s="581"/>
      <c r="G77" s="548"/>
      <c r="H77" s="548"/>
      <c r="I77" s="354" t="s">
        <v>110</v>
      </c>
      <c r="J77" s="30" t="s">
        <v>110</v>
      </c>
      <c r="K77" s="315" t="s">
        <v>110</v>
      </c>
      <c r="L77" s="798"/>
    </row>
    <row r="78" spans="1:12" x14ac:dyDescent="0.15">
      <c r="A78" s="161">
        <v>14</v>
      </c>
      <c r="B78" s="544" t="s">
        <v>446</v>
      </c>
      <c r="C78" s="545"/>
      <c r="D78" s="29" t="s">
        <v>96</v>
      </c>
      <c r="E78" s="547" t="s">
        <v>657</v>
      </c>
      <c r="F78" s="581"/>
      <c r="G78" s="548"/>
      <c r="H78" s="548"/>
      <c r="I78" s="354" t="s">
        <v>111</v>
      </c>
      <c r="J78" s="30" t="s">
        <v>111</v>
      </c>
      <c r="K78" s="315" t="s">
        <v>111</v>
      </c>
      <c r="L78" s="798"/>
    </row>
    <row r="79" spans="1:12" ht="14.25" thickBot="1" x14ac:dyDescent="0.2">
      <c r="A79" s="38">
        <v>15</v>
      </c>
      <c r="B79" s="536" t="s">
        <v>485</v>
      </c>
      <c r="C79" s="537"/>
      <c r="D79" s="41" t="s">
        <v>96</v>
      </c>
      <c r="E79" s="194" t="s">
        <v>658</v>
      </c>
      <c r="F79" s="580"/>
      <c r="G79" s="194"/>
      <c r="H79" s="194"/>
      <c r="I79" s="31" t="s">
        <v>563</v>
      </c>
      <c r="J79" s="168" t="s">
        <v>563</v>
      </c>
      <c r="K79" s="229" t="s">
        <v>563</v>
      </c>
      <c r="L79" s="799"/>
    </row>
    <row r="80" spans="1:12" ht="14.25" thickBot="1" x14ac:dyDescent="0.2">
      <c r="A80" s="789" t="s">
        <v>106</v>
      </c>
      <c r="B80" s="790"/>
      <c r="C80" s="790"/>
      <c r="D80" s="791"/>
      <c r="E80" s="42" t="s">
        <v>631</v>
      </c>
      <c r="F80" s="170" t="s">
        <v>719</v>
      </c>
      <c r="G80" s="170" t="s">
        <v>806</v>
      </c>
      <c r="H80" s="486" t="s">
        <v>420</v>
      </c>
    </row>
    <row r="81" spans="1:8" x14ac:dyDescent="0.15">
      <c r="A81" s="2"/>
      <c r="B81" s="45" t="s">
        <v>107</v>
      </c>
      <c r="C81" s="46"/>
      <c r="D81" s="46"/>
      <c r="E81" s="46"/>
      <c r="F81" s="46"/>
      <c r="G81" s="46"/>
      <c r="H81" s="46"/>
    </row>
    <row r="82" spans="1:8" x14ac:dyDescent="0.15">
      <c r="A82" s="2"/>
      <c r="F82" s="2"/>
      <c r="G82" s="2"/>
      <c r="H82" s="2"/>
    </row>
  </sheetData>
  <mergeCells count="78">
    <mergeCell ref="A80:D80"/>
    <mergeCell ref="A12:C12"/>
    <mergeCell ref="B13:C13"/>
    <mergeCell ref="L13:L14"/>
    <mergeCell ref="L6:L11"/>
    <mergeCell ref="C7:D7"/>
    <mergeCell ref="C8:D8"/>
    <mergeCell ref="C9:D9"/>
    <mergeCell ref="C10:D10"/>
    <mergeCell ref="C11:D11"/>
    <mergeCell ref="I6:I9"/>
    <mergeCell ref="J6:J9"/>
    <mergeCell ref="K6:K9"/>
    <mergeCell ref="L26:L32"/>
    <mergeCell ref="B27:C27"/>
    <mergeCell ref="B28:C28"/>
    <mergeCell ref="F3:H3"/>
    <mergeCell ref="A4:B4"/>
    <mergeCell ref="F4:H4"/>
    <mergeCell ref="A6:B11"/>
    <mergeCell ref="C6:D6"/>
    <mergeCell ref="B29:C29"/>
    <mergeCell ref="B30:C30"/>
    <mergeCell ref="B26:C26"/>
    <mergeCell ref="B31:C31"/>
    <mergeCell ref="B32:C32"/>
    <mergeCell ref="B21:C21"/>
    <mergeCell ref="L21:L25"/>
    <mergeCell ref="B14:C14"/>
    <mergeCell ref="B15:C15"/>
    <mergeCell ref="B19:C19"/>
    <mergeCell ref="B20:C20"/>
    <mergeCell ref="B22:C22"/>
    <mergeCell ref="B23:C23"/>
    <mergeCell ref="B24:C24"/>
    <mergeCell ref="B25:C25"/>
    <mergeCell ref="B18:C18"/>
    <mergeCell ref="L15:L20"/>
    <mergeCell ref="B16:C16"/>
    <mergeCell ref="B17:C17"/>
    <mergeCell ref="B33:C33"/>
    <mergeCell ref="B38:C38"/>
    <mergeCell ref="B39:C39"/>
    <mergeCell ref="B51:C51"/>
    <mergeCell ref="L33:L43"/>
    <mergeCell ref="B34:C34"/>
    <mergeCell ref="B35:C35"/>
    <mergeCell ref="B36:C36"/>
    <mergeCell ref="B37:C37"/>
    <mergeCell ref="B48:C48"/>
    <mergeCell ref="B49:C49"/>
    <mergeCell ref="L44:L49"/>
    <mergeCell ref="L50:L52"/>
    <mergeCell ref="L53:L57"/>
    <mergeCell ref="B54:C54"/>
    <mergeCell ref="B40:C40"/>
    <mergeCell ref="B41:C41"/>
    <mergeCell ref="B42:C42"/>
    <mergeCell ref="B43:C43"/>
    <mergeCell ref="B44:C44"/>
    <mergeCell ref="B56:C56"/>
    <mergeCell ref="B46:C46"/>
    <mergeCell ref="B47:C47"/>
    <mergeCell ref="B55:C55"/>
    <mergeCell ref="B57:C57"/>
    <mergeCell ref="B45:C45"/>
    <mergeCell ref="B50:C50"/>
    <mergeCell ref="B52:C52"/>
    <mergeCell ref="B53:C53"/>
    <mergeCell ref="L65:L79"/>
    <mergeCell ref="B58:C58"/>
    <mergeCell ref="L58:L63"/>
    <mergeCell ref="B59:C59"/>
    <mergeCell ref="B60:C60"/>
    <mergeCell ref="B62:C62"/>
    <mergeCell ref="B63:C63"/>
    <mergeCell ref="B61:C61"/>
    <mergeCell ref="A64:C64"/>
  </mergeCells>
  <phoneticPr fontId="2"/>
  <conditionalFormatting sqref="E75:K78">
    <cfRule type="expression" dxfId="41" priority="1">
      <formula>E75&lt;10</formula>
    </cfRule>
    <cfRule type="expression" dxfId="40" priority="2">
      <formula>E75&gt;=10</formula>
    </cfRule>
  </conditionalFormatting>
  <pageMargins left="0.78740157480314965" right="0.39370078740157483" top="0.39370078740157483" bottom="0.19685039370078741" header="0" footer="0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T75"/>
  <sheetViews>
    <sheetView zoomScale="90" zoomScaleNormal="90" workbookViewId="0">
      <pane xSplit="4" ySplit="11" topLeftCell="E54" activePane="bottomRight" state="frozen"/>
      <selection activeCell="V72" sqref="V72:W72"/>
      <selection pane="topRight" activeCell="V72" sqref="V72:W72"/>
      <selection pane="bottomLeft" activeCell="V72" sqref="V72:W72"/>
      <selection pane="bottomRight" activeCell="AC27" sqref="AC27"/>
    </sheetView>
  </sheetViews>
  <sheetFormatPr defaultRowHeight="13.5" x14ac:dyDescent="0.15"/>
  <cols>
    <col min="1" max="1" width="3.125" style="1" customWidth="1"/>
    <col min="2" max="2" width="8.875" style="1" customWidth="1"/>
    <col min="3" max="3" width="15.5" style="1" customWidth="1"/>
    <col min="4" max="4" width="12.125" style="1" customWidth="1"/>
    <col min="5" max="5" width="9.375" style="491" customWidth="1"/>
    <col min="6" max="19" width="9.375" style="1" customWidth="1"/>
    <col min="20" max="20" width="13.5" style="2" customWidth="1"/>
  </cols>
  <sheetData>
    <row r="1" spans="1:20" ht="14.25" x14ac:dyDescent="0.15">
      <c r="B1" s="85" t="str">
        <f>'1 羽黒川'!B1</f>
        <v>　　　　　　　　　　　　定　期　水　質　検　査　結　果（令和５年度）</v>
      </c>
      <c r="C1" s="85"/>
      <c r="D1" s="85"/>
      <c r="E1" s="490"/>
      <c r="F1" s="85"/>
      <c r="G1" s="85"/>
      <c r="H1" s="85"/>
      <c r="I1" s="85"/>
      <c r="J1" s="85"/>
      <c r="K1" s="85"/>
      <c r="L1" s="85"/>
    </row>
    <row r="2" spans="1:20" ht="14.25" thickBot="1" x14ac:dyDescent="0.2">
      <c r="B2" s="3" t="s">
        <v>0</v>
      </c>
    </row>
    <row r="3" spans="1:20" ht="14.25" thickBot="1" x14ac:dyDescent="0.2">
      <c r="A3" s="2"/>
      <c r="B3" s="4"/>
      <c r="C3" s="47"/>
      <c r="D3" s="2"/>
      <c r="E3" s="488" t="s">
        <v>1</v>
      </c>
      <c r="F3" s="813" t="s">
        <v>2</v>
      </c>
      <c r="G3" s="813"/>
      <c r="H3" s="813"/>
      <c r="I3" s="813"/>
      <c r="J3" s="814"/>
      <c r="K3" s="2"/>
      <c r="L3" s="2"/>
      <c r="M3" s="2"/>
      <c r="N3" s="2"/>
      <c r="O3" s="2"/>
      <c r="P3" s="2"/>
      <c r="Q3" s="2"/>
      <c r="R3" s="2"/>
      <c r="S3" s="2"/>
    </row>
    <row r="4" spans="1:20" ht="15" thickBot="1" x14ac:dyDescent="0.2">
      <c r="A4" s="815" t="s">
        <v>3</v>
      </c>
      <c r="B4" s="813"/>
      <c r="C4" s="394" t="s">
        <v>4</v>
      </c>
      <c r="D4" s="2"/>
      <c r="E4" s="7">
        <v>3</v>
      </c>
      <c r="F4" s="817" t="s">
        <v>112</v>
      </c>
      <c r="G4" s="817"/>
      <c r="H4" s="817"/>
      <c r="I4" s="817"/>
      <c r="J4" s="818"/>
      <c r="K4" s="2"/>
      <c r="L4" s="2"/>
      <c r="M4" s="2"/>
      <c r="N4" s="2"/>
      <c r="O4" s="2"/>
      <c r="P4" s="2"/>
      <c r="Q4" s="2"/>
      <c r="R4" s="2"/>
      <c r="S4" s="2"/>
    </row>
    <row r="5" spans="1:20" ht="14.25" thickBot="1" x14ac:dyDescent="0.2">
      <c r="A5" s="2"/>
      <c r="B5" s="2"/>
      <c r="C5" s="2"/>
      <c r="D5" s="2"/>
      <c r="E5" s="49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0" x14ac:dyDescent="0.15">
      <c r="A6" s="819" t="s">
        <v>6</v>
      </c>
      <c r="B6" s="820"/>
      <c r="C6" s="823" t="s">
        <v>7</v>
      </c>
      <c r="D6" s="824"/>
      <c r="E6" s="52">
        <v>45028</v>
      </c>
      <c r="F6" s="8">
        <v>45056</v>
      </c>
      <c r="G6" s="8">
        <v>45084</v>
      </c>
      <c r="H6" s="8">
        <v>45112</v>
      </c>
      <c r="I6" s="8">
        <v>45140</v>
      </c>
      <c r="J6" s="8">
        <v>45175</v>
      </c>
      <c r="K6" s="8">
        <v>45203</v>
      </c>
      <c r="L6" s="8">
        <v>45238</v>
      </c>
      <c r="M6" s="8">
        <v>45266</v>
      </c>
      <c r="N6" s="8">
        <v>45301</v>
      </c>
      <c r="O6" s="8">
        <v>45329</v>
      </c>
      <c r="P6" s="210">
        <v>45357</v>
      </c>
      <c r="Q6" s="825" t="s">
        <v>8</v>
      </c>
      <c r="R6" s="844" t="s">
        <v>9</v>
      </c>
      <c r="S6" s="808" t="s">
        <v>10</v>
      </c>
      <c r="T6" s="811" t="s">
        <v>11</v>
      </c>
    </row>
    <row r="7" spans="1:20" x14ac:dyDescent="0.15">
      <c r="A7" s="821"/>
      <c r="B7" s="822"/>
      <c r="C7" s="828" t="s">
        <v>12</v>
      </c>
      <c r="D7" s="829"/>
      <c r="E7" s="53">
        <v>0.46875</v>
      </c>
      <c r="F7" s="9">
        <v>0.39583333333333331</v>
      </c>
      <c r="G7" s="9">
        <v>0.40625</v>
      </c>
      <c r="H7" s="9">
        <v>0.39930555555555558</v>
      </c>
      <c r="I7" s="9">
        <v>0.39583333333333331</v>
      </c>
      <c r="J7" s="9">
        <v>0.40972222222222227</v>
      </c>
      <c r="K7" s="9">
        <v>0.40277777777777773</v>
      </c>
      <c r="L7" s="9">
        <v>0.40625</v>
      </c>
      <c r="M7" s="9">
        <v>0.47916666666666669</v>
      </c>
      <c r="N7" s="9">
        <v>0.47222222222222227</v>
      </c>
      <c r="O7" s="9">
        <v>0.47569444444444442</v>
      </c>
      <c r="P7" s="212">
        <v>0.4826388888888889</v>
      </c>
      <c r="Q7" s="826"/>
      <c r="R7" s="845"/>
      <c r="S7" s="809"/>
      <c r="T7" s="812"/>
    </row>
    <row r="8" spans="1:20" x14ac:dyDescent="0.15">
      <c r="A8" s="821"/>
      <c r="B8" s="822"/>
      <c r="C8" s="828" t="s">
        <v>13</v>
      </c>
      <c r="D8" s="829"/>
      <c r="E8" s="53" t="s">
        <v>558</v>
      </c>
      <c r="F8" s="9" t="s">
        <v>622</v>
      </c>
      <c r="G8" s="9" t="s">
        <v>674</v>
      </c>
      <c r="H8" s="9" t="s">
        <v>716</v>
      </c>
      <c r="I8" s="9" t="s">
        <v>774</v>
      </c>
      <c r="J8" s="9" t="s">
        <v>803</v>
      </c>
      <c r="K8" s="9" t="s">
        <v>826</v>
      </c>
      <c r="L8" s="9" t="s">
        <v>871</v>
      </c>
      <c r="M8" s="9" t="s">
        <v>890</v>
      </c>
      <c r="N8" s="9" t="s">
        <v>903</v>
      </c>
      <c r="O8" s="10" t="s">
        <v>926</v>
      </c>
      <c r="P8" s="212" t="s">
        <v>942</v>
      </c>
      <c r="Q8" s="826"/>
      <c r="R8" s="845"/>
      <c r="S8" s="809"/>
      <c r="T8" s="812"/>
    </row>
    <row r="9" spans="1:20" x14ac:dyDescent="0.15">
      <c r="A9" s="821"/>
      <c r="B9" s="822"/>
      <c r="C9" s="828" t="s">
        <v>14</v>
      </c>
      <c r="D9" s="829"/>
      <c r="E9" s="48" t="s">
        <v>562</v>
      </c>
      <c r="F9" s="10" t="s">
        <v>622</v>
      </c>
      <c r="G9" s="10" t="s">
        <v>674</v>
      </c>
      <c r="H9" s="9" t="s">
        <v>726</v>
      </c>
      <c r="I9" s="9" t="s">
        <v>775</v>
      </c>
      <c r="J9" s="10" t="s">
        <v>803</v>
      </c>
      <c r="K9" s="9" t="s">
        <v>827</v>
      </c>
      <c r="L9" s="10" t="s">
        <v>872</v>
      </c>
      <c r="M9" s="9" t="s">
        <v>890</v>
      </c>
      <c r="N9" s="9" t="s">
        <v>904</v>
      </c>
      <c r="O9" s="10" t="s">
        <v>927</v>
      </c>
      <c r="P9" s="213" t="s">
        <v>943</v>
      </c>
      <c r="Q9" s="827"/>
      <c r="R9" s="846"/>
      <c r="S9" s="810"/>
      <c r="T9" s="812"/>
    </row>
    <row r="10" spans="1:20" x14ac:dyDescent="0.15">
      <c r="A10" s="821"/>
      <c r="B10" s="822"/>
      <c r="C10" s="828" t="s">
        <v>15</v>
      </c>
      <c r="D10" s="829"/>
      <c r="E10" s="12">
        <v>11.2</v>
      </c>
      <c r="F10" s="11">
        <v>15</v>
      </c>
      <c r="G10" s="11">
        <v>22</v>
      </c>
      <c r="H10" s="11">
        <v>26</v>
      </c>
      <c r="I10" s="11">
        <v>29</v>
      </c>
      <c r="J10" s="11">
        <v>28.7</v>
      </c>
      <c r="K10" s="11">
        <v>16.5</v>
      </c>
      <c r="L10" s="11">
        <v>12.2</v>
      </c>
      <c r="M10" s="11">
        <v>7</v>
      </c>
      <c r="N10" s="11">
        <v>6.5</v>
      </c>
      <c r="O10" s="11">
        <v>3.3</v>
      </c>
      <c r="P10" s="214">
        <v>2.2999999999999998</v>
      </c>
      <c r="Q10" s="12">
        <f>MAXA(E10:P10)</f>
        <v>29</v>
      </c>
      <c r="R10" s="214">
        <f>MINA(E10:P10)</f>
        <v>2.2999999999999998</v>
      </c>
      <c r="S10" s="224">
        <f>AVERAGEA(E10:P10)</f>
        <v>14.975000000000001</v>
      </c>
      <c r="T10" s="812"/>
    </row>
    <row r="11" spans="1:20" ht="14.25" thickBot="1" x14ac:dyDescent="0.2">
      <c r="A11" s="821"/>
      <c r="B11" s="822"/>
      <c r="C11" s="828" t="s">
        <v>16</v>
      </c>
      <c r="D11" s="829"/>
      <c r="E11" s="12">
        <v>10</v>
      </c>
      <c r="F11" s="11">
        <v>13.7</v>
      </c>
      <c r="G11" s="11">
        <v>20.3</v>
      </c>
      <c r="H11" s="11">
        <v>24.2</v>
      </c>
      <c r="I11" s="11">
        <v>25.4</v>
      </c>
      <c r="J11" s="11">
        <v>18.8</v>
      </c>
      <c r="K11" s="11">
        <v>17.2</v>
      </c>
      <c r="L11" s="11">
        <v>13.6</v>
      </c>
      <c r="M11" s="11">
        <v>7</v>
      </c>
      <c r="N11" s="11">
        <v>4</v>
      </c>
      <c r="O11" s="11">
        <v>3</v>
      </c>
      <c r="P11" s="214">
        <v>3.8</v>
      </c>
      <c r="Q11" s="12">
        <f>MAXA(E11:P11)</f>
        <v>25.4</v>
      </c>
      <c r="R11" s="214">
        <f>MINA(E11:P11)</f>
        <v>3</v>
      </c>
      <c r="S11" s="224">
        <f>AVERAGEA(E11:P11)</f>
        <v>13.416666666666666</v>
      </c>
      <c r="T11" s="812"/>
    </row>
    <row r="12" spans="1:20" x14ac:dyDescent="0.15">
      <c r="A12" s="792" t="s">
        <v>17</v>
      </c>
      <c r="B12" s="793"/>
      <c r="C12" s="793"/>
      <c r="D12" s="13" t="s">
        <v>18</v>
      </c>
      <c r="E12" s="493"/>
      <c r="F12" s="259"/>
      <c r="G12" s="514"/>
      <c r="H12" s="514"/>
      <c r="I12" s="259"/>
      <c r="J12" s="360"/>
      <c r="K12" s="360"/>
      <c r="L12" s="259"/>
      <c r="M12" s="259"/>
      <c r="N12" s="259"/>
      <c r="O12" s="259"/>
      <c r="P12" s="259"/>
      <c r="Q12" s="267"/>
      <c r="R12" s="259"/>
      <c r="S12" s="260"/>
      <c r="T12" s="15"/>
    </row>
    <row r="13" spans="1:20" x14ac:dyDescent="0.15">
      <c r="A13" s="16">
        <v>1</v>
      </c>
      <c r="B13" s="787" t="s">
        <v>19</v>
      </c>
      <c r="C13" s="788"/>
      <c r="D13" s="19" t="s">
        <v>20</v>
      </c>
      <c r="E13" s="21">
        <v>7</v>
      </c>
      <c r="F13" s="20">
        <v>9</v>
      </c>
      <c r="G13" s="20">
        <v>19</v>
      </c>
      <c r="H13" s="20">
        <v>58</v>
      </c>
      <c r="I13" s="20">
        <v>43</v>
      </c>
      <c r="J13" s="20">
        <v>160</v>
      </c>
      <c r="K13" s="20">
        <v>64</v>
      </c>
      <c r="L13" s="20">
        <v>61</v>
      </c>
      <c r="M13" s="20">
        <v>28</v>
      </c>
      <c r="N13" s="20">
        <v>34</v>
      </c>
      <c r="O13" s="20">
        <v>29</v>
      </c>
      <c r="P13" s="216">
        <v>14</v>
      </c>
      <c r="Q13" s="21">
        <v>160</v>
      </c>
      <c r="R13" s="20">
        <v>7</v>
      </c>
      <c r="S13" s="225">
        <v>44</v>
      </c>
      <c r="T13" s="796" t="s">
        <v>21</v>
      </c>
    </row>
    <row r="14" spans="1:20" x14ac:dyDescent="0.15">
      <c r="A14" s="16">
        <v>2</v>
      </c>
      <c r="B14" s="787" t="s">
        <v>22</v>
      </c>
      <c r="C14" s="788"/>
      <c r="D14" s="22" t="s">
        <v>23</v>
      </c>
      <c r="E14" s="48" t="s">
        <v>573</v>
      </c>
      <c r="F14" s="10" t="s">
        <v>632</v>
      </c>
      <c r="G14" s="10" t="s">
        <v>675</v>
      </c>
      <c r="H14" s="10" t="s">
        <v>727</v>
      </c>
      <c r="I14" s="10" t="s">
        <v>776</v>
      </c>
      <c r="J14" s="10" t="s">
        <v>804</v>
      </c>
      <c r="K14" s="10" t="s">
        <v>828</v>
      </c>
      <c r="L14" s="10" t="s">
        <v>873</v>
      </c>
      <c r="M14" s="10" t="s">
        <v>891</v>
      </c>
      <c r="N14" s="10" t="s">
        <v>905</v>
      </c>
      <c r="O14" s="10" t="s">
        <v>928</v>
      </c>
      <c r="P14" s="213" t="s">
        <v>944</v>
      </c>
      <c r="Q14" s="21" t="s">
        <v>24</v>
      </c>
      <c r="R14" s="20" t="s">
        <v>24</v>
      </c>
      <c r="S14" s="225" t="s">
        <v>432</v>
      </c>
      <c r="T14" s="800"/>
    </row>
    <row r="15" spans="1:20" x14ac:dyDescent="0.15">
      <c r="A15" s="16">
        <v>3</v>
      </c>
      <c r="B15" s="787" t="s">
        <v>25</v>
      </c>
      <c r="C15" s="788"/>
      <c r="D15" s="19" t="s">
        <v>26</v>
      </c>
      <c r="E15" s="494"/>
      <c r="F15" s="494"/>
      <c r="G15" s="494"/>
      <c r="H15" s="494"/>
      <c r="I15" s="10"/>
      <c r="J15" s="10"/>
      <c r="K15" s="10"/>
      <c r="L15" s="10"/>
      <c r="M15" s="10"/>
      <c r="N15" s="10"/>
      <c r="O15" s="10"/>
      <c r="P15" s="213"/>
      <c r="Q15" s="48" t="s">
        <v>301</v>
      </c>
      <c r="R15" s="10" t="s">
        <v>301</v>
      </c>
      <c r="S15" s="19" t="s">
        <v>301</v>
      </c>
      <c r="T15" s="796" t="s">
        <v>27</v>
      </c>
    </row>
    <row r="16" spans="1:20" x14ac:dyDescent="0.15">
      <c r="A16" s="16">
        <v>4</v>
      </c>
      <c r="B16" s="787" t="s">
        <v>28</v>
      </c>
      <c r="C16" s="788"/>
      <c r="D16" s="19" t="s">
        <v>29</v>
      </c>
      <c r="E16" s="494"/>
      <c r="F16" s="494"/>
      <c r="G16" s="494"/>
      <c r="H16" s="494"/>
      <c r="I16" s="10"/>
      <c r="J16" s="10"/>
      <c r="K16" s="10"/>
      <c r="L16" s="10"/>
      <c r="M16" s="10"/>
      <c r="N16" s="10"/>
      <c r="O16" s="10"/>
      <c r="P16" s="213"/>
      <c r="Q16" s="48" t="s">
        <v>301</v>
      </c>
      <c r="R16" s="10" t="s">
        <v>301</v>
      </c>
      <c r="S16" s="19" t="s">
        <v>301</v>
      </c>
      <c r="T16" s="798"/>
    </row>
    <row r="17" spans="1:20" x14ac:dyDescent="0.15">
      <c r="A17" s="16">
        <v>5</v>
      </c>
      <c r="B17" s="787" t="s">
        <v>30</v>
      </c>
      <c r="C17" s="788"/>
      <c r="D17" s="19" t="s">
        <v>26</v>
      </c>
      <c r="E17" s="494"/>
      <c r="F17" s="494"/>
      <c r="G17" s="494"/>
      <c r="H17" s="494"/>
      <c r="I17" s="10"/>
      <c r="J17" s="10"/>
      <c r="K17" s="10"/>
      <c r="L17" s="10"/>
      <c r="M17" s="10"/>
      <c r="N17" s="10"/>
      <c r="O17" s="10"/>
      <c r="P17" s="213"/>
      <c r="Q17" s="48" t="s">
        <v>301</v>
      </c>
      <c r="R17" s="10" t="s">
        <v>301</v>
      </c>
      <c r="S17" s="19" t="s">
        <v>301</v>
      </c>
      <c r="T17" s="798"/>
    </row>
    <row r="18" spans="1:20" x14ac:dyDescent="0.15">
      <c r="A18" s="16">
        <v>6</v>
      </c>
      <c r="B18" s="787" t="s">
        <v>31</v>
      </c>
      <c r="C18" s="788"/>
      <c r="D18" s="19" t="s">
        <v>32</v>
      </c>
      <c r="E18" s="494"/>
      <c r="F18" s="494"/>
      <c r="G18" s="494"/>
      <c r="H18" s="494"/>
      <c r="I18" s="10"/>
      <c r="J18" s="10"/>
      <c r="K18" s="10"/>
      <c r="L18" s="10"/>
      <c r="M18" s="10"/>
      <c r="N18" s="10"/>
      <c r="O18" s="10"/>
      <c r="P18" s="213"/>
      <c r="Q18" s="48" t="s">
        <v>301</v>
      </c>
      <c r="R18" s="10" t="s">
        <v>301</v>
      </c>
      <c r="S18" s="19" t="s">
        <v>301</v>
      </c>
      <c r="T18" s="798"/>
    </row>
    <row r="19" spans="1:20" x14ac:dyDescent="0.15">
      <c r="A19" s="16">
        <v>7</v>
      </c>
      <c r="B19" s="787" t="s">
        <v>33</v>
      </c>
      <c r="C19" s="788"/>
      <c r="D19" s="19" t="s">
        <v>34</v>
      </c>
      <c r="E19" s="494"/>
      <c r="F19" s="494"/>
      <c r="G19" s="494"/>
      <c r="H19" s="494"/>
      <c r="I19" s="10"/>
      <c r="J19" s="10"/>
      <c r="K19" s="10"/>
      <c r="L19" s="10"/>
      <c r="M19" s="10"/>
      <c r="N19" s="10"/>
      <c r="O19" s="10"/>
      <c r="P19" s="213"/>
      <c r="Q19" s="48" t="s">
        <v>301</v>
      </c>
      <c r="R19" s="10" t="s">
        <v>301</v>
      </c>
      <c r="S19" s="19" t="s">
        <v>301</v>
      </c>
      <c r="T19" s="798"/>
    </row>
    <row r="20" spans="1:20" x14ac:dyDescent="0.15">
      <c r="A20" s="16">
        <v>8</v>
      </c>
      <c r="B20" s="787" t="s">
        <v>35</v>
      </c>
      <c r="C20" s="788"/>
      <c r="D20" s="19" t="s">
        <v>34</v>
      </c>
      <c r="E20" s="494"/>
      <c r="F20" s="494"/>
      <c r="G20" s="494"/>
      <c r="H20" s="494"/>
      <c r="I20" s="10"/>
      <c r="J20" s="10"/>
      <c r="K20" s="10"/>
      <c r="L20" s="10"/>
      <c r="M20" s="10"/>
      <c r="N20" s="10"/>
      <c r="O20" s="10"/>
      <c r="P20" s="213"/>
      <c r="Q20" s="48" t="s">
        <v>301</v>
      </c>
      <c r="R20" s="10" t="s">
        <v>301</v>
      </c>
      <c r="S20" s="19" t="s">
        <v>301</v>
      </c>
      <c r="T20" s="800"/>
    </row>
    <row r="21" spans="1:20" x14ac:dyDescent="0.15">
      <c r="A21" s="16">
        <v>9</v>
      </c>
      <c r="B21" s="830" t="s">
        <v>400</v>
      </c>
      <c r="C21" s="831"/>
      <c r="D21" s="19" t="s">
        <v>37</v>
      </c>
      <c r="E21" s="494"/>
      <c r="F21" s="494"/>
      <c r="G21" s="494"/>
      <c r="H21" s="494"/>
      <c r="I21" s="10"/>
      <c r="J21" s="10"/>
      <c r="K21" s="10"/>
      <c r="L21" s="10"/>
      <c r="M21" s="10"/>
      <c r="N21" s="10"/>
      <c r="O21" s="10"/>
      <c r="P21" s="213"/>
      <c r="Q21" s="48" t="s">
        <v>301</v>
      </c>
      <c r="R21" s="10" t="s">
        <v>301</v>
      </c>
      <c r="S21" s="19" t="s">
        <v>301</v>
      </c>
      <c r="T21" s="796" t="s">
        <v>41</v>
      </c>
    </row>
    <row r="22" spans="1:20" x14ac:dyDescent="0.15">
      <c r="A22" s="16">
        <v>10</v>
      </c>
      <c r="B22" s="787" t="s">
        <v>36</v>
      </c>
      <c r="C22" s="788"/>
      <c r="D22" s="19" t="s">
        <v>26</v>
      </c>
      <c r="E22" s="495"/>
      <c r="F22" s="494"/>
      <c r="G22" s="494"/>
      <c r="H22" s="494"/>
      <c r="I22" s="10"/>
      <c r="J22" s="10"/>
      <c r="K22" s="10"/>
      <c r="L22" s="10"/>
      <c r="M22" s="10"/>
      <c r="N22" s="10"/>
      <c r="O22" s="10"/>
      <c r="P22" s="213"/>
      <c r="Q22" s="48" t="s">
        <v>301</v>
      </c>
      <c r="R22" s="10" t="s">
        <v>301</v>
      </c>
      <c r="S22" s="19" t="s">
        <v>301</v>
      </c>
      <c r="T22" s="798"/>
    </row>
    <row r="23" spans="1:20" x14ac:dyDescent="0.15">
      <c r="A23" s="16">
        <v>11</v>
      </c>
      <c r="B23" s="787" t="s">
        <v>39</v>
      </c>
      <c r="C23" s="788"/>
      <c r="D23" s="19" t="s">
        <v>40</v>
      </c>
      <c r="E23" s="12">
        <v>0.2</v>
      </c>
      <c r="F23" s="11">
        <v>0.1</v>
      </c>
      <c r="G23" s="11" t="s">
        <v>677</v>
      </c>
      <c r="H23" s="11" t="s">
        <v>728</v>
      </c>
      <c r="I23" s="11">
        <v>0.1</v>
      </c>
      <c r="J23" s="11">
        <v>0.2</v>
      </c>
      <c r="K23" s="11">
        <v>0.2</v>
      </c>
      <c r="L23" s="11">
        <v>0.1</v>
      </c>
      <c r="M23" s="11">
        <v>0.2</v>
      </c>
      <c r="N23" s="11">
        <v>0.2</v>
      </c>
      <c r="O23" s="11">
        <v>0.3</v>
      </c>
      <c r="P23" s="214">
        <v>0.2</v>
      </c>
      <c r="Q23" s="12">
        <v>0.3</v>
      </c>
      <c r="R23" s="11" t="s">
        <v>561</v>
      </c>
      <c r="S23" s="224">
        <v>0.2</v>
      </c>
      <c r="T23" s="798"/>
    </row>
    <row r="24" spans="1:20" x14ac:dyDescent="0.15">
      <c r="A24" s="16">
        <v>12</v>
      </c>
      <c r="B24" s="787" t="s">
        <v>42</v>
      </c>
      <c r="C24" s="788"/>
      <c r="D24" s="19" t="s">
        <v>34</v>
      </c>
      <c r="E24" s="494"/>
      <c r="F24" s="494"/>
      <c r="G24" s="494"/>
      <c r="H24" s="494"/>
      <c r="I24" s="10"/>
      <c r="J24" s="10"/>
      <c r="K24" s="10"/>
      <c r="L24" s="10"/>
      <c r="M24" s="10"/>
      <c r="N24" s="10"/>
      <c r="O24" s="10"/>
      <c r="P24" s="213"/>
      <c r="Q24" s="48" t="s">
        <v>301</v>
      </c>
      <c r="R24" s="10" t="s">
        <v>301</v>
      </c>
      <c r="S24" s="19" t="s">
        <v>301</v>
      </c>
      <c r="T24" s="798"/>
    </row>
    <row r="25" spans="1:20" x14ac:dyDescent="0.15">
      <c r="A25" s="16">
        <v>13</v>
      </c>
      <c r="B25" s="787" t="s">
        <v>43</v>
      </c>
      <c r="C25" s="788"/>
      <c r="D25" s="19" t="s">
        <v>34</v>
      </c>
      <c r="E25" s="494"/>
      <c r="F25" s="494"/>
      <c r="G25" s="494"/>
      <c r="H25" s="494"/>
      <c r="I25" s="10"/>
      <c r="J25" s="10"/>
      <c r="K25" s="10"/>
      <c r="L25" s="10"/>
      <c r="M25" s="10"/>
      <c r="N25" s="10"/>
      <c r="O25" s="10"/>
      <c r="P25" s="213"/>
      <c r="Q25" s="48" t="s">
        <v>301</v>
      </c>
      <c r="R25" s="10" t="s">
        <v>301</v>
      </c>
      <c r="S25" s="19" t="s">
        <v>301</v>
      </c>
      <c r="T25" s="800"/>
    </row>
    <row r="26" spans="1:20" x14ac:dyDescent="0.15">
      <c r="A26" s="16">
        <v>14</v>
      </c>
      <c r="B26" s="787" t="s">
        <v>44</v>
      </c>
      <c r="C26" s="788"/>
      <c r="D26" s="19" t="s">
        <v>45</v>
      </c>
      <c r="E26" s="494"/>
      <c r="F26" s="494"/>
      <c r="G26" s="494"/>
      <c r="H26" s="494"/>
      <c r="I26" s="10"/>
      <c r="J26" s="10"/>
      <c r="K26" s="10"/>
      <c r="L26" s="10"/>
      <c r="M26" s="10"/>
      <c r="N26" s="10"/>
      <c r="O26" s="10"/>
      <c r="P26" s="213"/>
      <c r="Q26" s="48" t="s">
        <v>301</v>
      </c>
      <c r="R26" s="10" t="s">
        <v>301</v>
      </c>
      <c r="S26" s="19" t="s">
        <v>301</v>
      </c>
      <c r="T26" s="796" t="s">
        <v>46</v>
      </c>
    </row>
    <row r="27" spans="1:20" x14ac:dyDescent="0.15">
      <c r="A27" s="16">
        <v>15</v>
      </c>
      <c r="B27" s="787" t="s">
        <v>113</v>
      </c>
      <c r="C27" s="788"/>
      <c r="D27" s="19" t="s">
        <v>114</v>
      </c>
      <c r="E27" s="494"/>
      <c r="F27" s="494"/>
      <c r="G27" s="494"/>
      <c r="H27" s="494"/>
      <c r="I27" s="10"/>
      <c r="J27" s="10"/>
      <c r="K27" s="10"/>
      <c r="L27" s="10"/>
      <c r="M27" s="10"/>
      <c r="N27" s="10"/>
      <c r="O27" s="10"/>
      <c r="P27" s="213"/>
      <c r="Q27" s="48" t="s">
        <v>301</v>
      </c>
      <c r="R27" s="10" t="s">
        <v>301</v>
      </c>
      <c r="S27" s="19" t="s">
        <v>301</v>
      </c>
      <c r="T27" s="798"/>
    </row>
    <row r="28" spans="1:20" ht="24" customHeight="1" x14ac:dyDescent="0.15">
      <c r="A28" s="16">
        <v>16</v>
      </c>
      <c r="B28" s="803" t="s">
        <v>405</v>
      </c>
      <c r="C28" s="804"/>
      <c r="D28" s="19" t="s">
        <v>114</v>
      </c>
      <c r="E28" s="494"/>
      <c r="F28" s="494"/>
      <c r="G28" s="494"/>
      <c r="H28" s="494"/>
      <c r="I28" s="10"/>
      <c r="J28" s="10"/>
      <c r="K28" s="10"/>
      <c r="L28" s="10"/>
      <c r="M28" s="10"/>
      <c r="N28" s="10"/>
      <c r="O28" s="10"/>
      <c r="P28" s="213"/>
      <c r="Q28" s="48" t="s">
        <v>301</v>
      </c>
      <c r="R28" s="10" t="s">
        <v>301</v>
      </c>
      <c r="S28" s="19" t="s">
        <v>301</v>
      </c>
      <c r="T28" s="798"/>
    </row>
    <row r="29" spans="1:20" x14ac:dyDescent="0.15">
      <c r="A29" s="16">
        <v>17</v>
      </c>
      <c r="B29" s="787" t="s">
        <v>115</v>
      </c>
      <c r="C29" s="788"/>
      <c r="D29" s="19" t="s">
        <v>114</v>
      </c>
      <c r="E29" s="494"/>
      <c r="F29" s="494"/>
      <c r="G29" s="494"/>
      <c r="H29" s="494"/>
      <c r="I29" s="10"/>
      <c r="J29" s="10"/>
      <c r="K29" s="10"/>
      <c r="L29" s="10"/>
      <c r="M29" s="10"/>
      <c r="N29" s="10"/>
      <c r="O29" s="10"/>
      <c r="P29" s="213"/>
      <c r="Q29" s="48" t="s">
        <v>301</v>
      </c>
      <c r="R29" s="10" t="s">
        <v>301</v>
      </c>
      <c r="S29" s="19" t="s">
        <v>301</v>
      </c>
      <c r="T29" s="798"/>
    </row>
    <row r="30" spans="1:20" x14ac:dyDescent="0.15">
      <c r="A30" s="16">
        <v>18</v>
      </c>
      <c r="B30" s="787" t="s">
        <v>116</v>
      </c>
      <c r="C30" s="788"/>
      <c r="D30" s="19" t="s">
        <v>114</v>
      </c>
      <c r="E30" s="494"/>
      <c r="F30" s="494"/>
      <c r="G30" s="494"/>
      <c r="H30" s="494"/>
      <c r="I30" s="10"/>
      <c r="J30" s="10"/>
      <c r="K30" s="10"/>
      <c r="L30" s="10"/>
      <c r="M30" s="10"/>
      <c r="N30" s="10"/>
      <c r="O30" s="10"/>
      <c r="P30" s="213"/>
      <c r="Q30" s="48" t="s">
        <v>301</v>
      </c>
      <c r="R30" s="10" t="s">
        <v>301</v>
      </c>
      <c r="S30" s="19" t="s">
        <v>301</v>
      </c>
      <c r="T30" s="798"/>
    </row>
    <row r="31" spans="1:20" x14ac:dyDescent="0.15">
      <c r="A31" s="16">
        <v>19</v>
      </c>
      <c r="B31" s="787" t="s">
        <v>117</v>
      </c>
      <c r="C31" s="788"/>
      <c r="D31" s="19" t="s">
        <v>114</v>
      </c>
      <c r="E31" s="494"/>
      <c r="F31" s="494"/>
      <c r="G31" s="494"/>
      <c r="H31" s="494"/>
      <c r="I31" s="10"/>
      <c r="J31" s="10"/>
      <c r="K31" s="10"/>
      <c r="L31" s="10"/>
      <c r="M31" s="10"/>
      <c r="N31" s="10"/>
      <c r="O31" s="10"/>
      <c r="P31" s="213"/>
      <c r="Q31" s="48" t="s">
        <v>301</v>
      </c>
      <c r="R31" s="10" t="s">
        <v>301</v>
      </c>
      <c r="S31" s="19" t="s">
        <v>301</v>
      </c>
      <c r="T31" s="798"/>
    </row>
    <row r="32" spans="1:20" x14ac:dyDescent="0.15">
      <c r="A32" s="16">
        <v>20</v>
      </c>
      <c r="B32" s="787" t="s">
        <v>118</v>
      </c>
      <c r="C32" s="788"/>
      <c r="D32" s="19" t="s">
        <v>114</v>
      </c>
      <c r="E32" s="494"/>
      <c r="F32" s="494"/>
      <c r="G32" s="494"/>
      <c r="H32" s="494"/>
      <c r="I32" s="10"/>
      <c r="J32" s="10"/>
      <c r="K32" s="10"/>
      <c r="L32" s="10"/>
      <c r="M32" s="10"/>
      <c r="N32" s="10"/>
      <c r="O32" s="10"/>
      <c r="P32" s="213"/>
      <c r="Q32" s="48" t="s">
        <v>301</v>
      </c>
      <c r="R32" s="10" t="s">
        <v>301</v>
      </c>
      <c r="S32" s="19" t="s">
        <v>301</v>
      </c>
      <c r="T32" s="800"/>
    </row>
    <row r="33" spans="1:20" x14ac:dyDescent="0.15">
      <c r="A33" s="16">
        <v>32</v>
      </c>
      <c r="B33" s="787" t="s">
        <v>68</v>
      </c>
      <c r="C33" s="788"/>
      <c r="D33" s="19" t="s">
        <v>32</v>
      </c>
      <c r="E33" s="494"/>
      <c r="F33" s="494"/>
      <c r="G33" s="494"/>
      <c r="H33" s="494"/>
      <c r="I33" s="10"/>
      <c r="J33" s="10"/>
      <c r="K33" s="10"/>
      <c r="L33" s="10"/>
      <c r="M33" s="10"/>
      <c r="N33" s="10"/>
      <c r="O33" s="10"/>
      <c r="P33" s="213"/>
      <c r="Q33" s="48" t="s">
        <v>301</v>
      </c>
      <c r="R33" s="10" t="s">
        <v>301</v>
      </c>
      <c r="S33" s="19" t="s">
        <v>301</v>
      </c>
      <c r="T33" s="796" t="s">
        <v>27</v>
      </c>
    </row>
    <row r="34" spans="1:20" x14ac:dyDescent="0.15">
      <c r="A34" s="16">
        <v>33</v>
      </c>
      <c r="B34" s="787" t="s">
        <v>69</v>
      </c>
      <c r="C34" s="788"/>
      <c r="D34" s="19" t="s">
        <v>26</v>
      </c>
      <c r="E34" s="494"/>
      <c r="F34" s="494"/>
      <c r="G34" s="494"/>
      <c r="H34" s="494"/>
      <c r="I34" s="10"/>
      <c r="J34" s="10"/>
      <c r="K34" s="10"/>
      <c r="L34" s="10"/>
      <c r="M34" s="10"/>
      <c r="N34" s="10"/>
      <c r="O34" s="10"/>
      <c r="P34" s="213"/>
      <c r="Q34" s="48" t="s">
        <v>301</v>
      </c>
      <c r="R34" s="10" t="s">
        <v>301</v>
      </c>
      <c r="S34" s="19" t="s">
        <v>301</v>
      </c>
      <c r="T34" s="798"/>
    </row>
    <row r="35" spans="1:20" x14ac:dyDescent="0.15">
      <c r="A35" s="16">
        <v>34</v>
      </c>
      <c r="B35" s="787" t="s">
        <v>70</v>
      </c>
      <c r="C35" s="788"/>
      <c r="D35" s="19" t="s">
        <v>71</v>
      </c>
      <c r="E35" s="349">
        <v>0.06</v>
      </c>
      <c r="F35" s="25">
        <v>0.02</v>
      </c>
      <c r="G35" s="25">
        <v>0.06</v>
      </c>
      <c r="H35" s="25">
        <v>0.1</v>
      </c>
      <c r="I35" s="25">
        <v>0.08</v>
      </c>
      <c r="J35" s="25">
        <v>0.73</v>
      </c>
      <c r="K35" s="25">
        <v>0.18</v>
      </c>
      <c r="L35" s="25">
        <v>0.09</v>
      </c>
      <c r="M35" s="25">
        <v>0.12</v>
      </c>
      <c r="N35" s="25">
        <v>0.08</v>
      </c>
      <c r="O35" s="25">
        <v>0.12</v>
      </c>
      <c r="P35" s="234">
        <v>7.0000000000000007E-2</v>
      </c>
      <c r="Q35" s="27">
        <v>0.73</v>
      </c>
      <c r="R35" s="25">
        <v>0.02</v>
      </c>
      <c r="S35" s="227">
        <v>0.14000000000000001</v>
      </c>
      <c r="T35" s="798"/>
    </row>
    <row r="36" spans="1:20" x14ac:dyDescent="0.15">
      <c r="A36" s="16">
        <v>35</v>
      </c>
      <c r="B36" s="787" t="s">
        <v>72</v>
      </c>
      <c r="C36" s="788"/>
      <c r="D36" s="19" t="s">
        <v>71</v>
      </c>
      <c r="E36" s="494"/>
      <c r="F36" s="494"/>
      <c r="G36" s="494"/>
      <c r="H36" s="494"/>
      <c r="I36" s="10"/>
      <c r="J36" s="10"/>
      <c r="K36" s="10"/>
      <c r="L36" s="10"/>
      <c r="M36" s="10"/>
      <c r="N36" s="10"/>
      <c r="O36" s="10"/>
      <c r="P36" s="213"/>
      <c r="Q36" s="48" t="s">
        <v>301</v>
      </c>
      <c r="R36" s="10" t="s">
        <v>301</v>
      </c>
      <c r="S36" s="19" t="s">
        <v>301</v>
      </c>
      <c r="T36" s="798"/>
    </row>
    <row r="37" spans="1:20" x14ac:dyDescent="0.15">
      <c r="A37" s="16">
        <v>36</v>
      </c>
      <c r="B37" s="787" t="s">
        <v>74</v>
      </c>
      <c r="C37" s="788"/>
      <c r="D37" s="19" t="s">
        <v>26</v>
      </c>
      <c r="E37" s="494"/>
      <c r="F37" s="494"/>
      <c r="G37" s="494"/>
      <c r="H37" s="494"/>
      <c r="I37" s="10"/>
      <c r="J37" s="10"/>
      <c r="K37" s="10"/>
      <c r="L37" s="10"/>
      <c r="M37" s="10"/>
      <c r="N37" s="10"/>
      <c r="O37" s="10"/>
      <c r="P37" s="213"/>
      <c r="Q37" s="48" t="s">
        <v>301</v>
      </c>
      <c r="R37" s="10" t="s">
        <v>301</v>
      </c>
      <c r="S37" s="19" t="s">
        <v>301</v>
      </c>
      <c r="T37" s="798"/>
    </row>
    <row r="38" spans="1:20" x14ac:dyDescent="0.15">
      <c r="A38" s="16">
        <v>37</v>
      </c>
      <c r="B38" s="787" t="s">
        <v>75</v>
      </c>
      <c r="C38" s="788"/>
      <c r="D38" s="19" t="s">
        <v>26</v>
      </c>
      <c r="E38" s="350">
        <v>1.2E-2</v>
      </c>
      <c r="F38" s="24">
        <v>3.0000000000000001E-3</v>
      </c>
      <c r="G38" s="24">
        <v>6.0000000000000001E-3</v>
      </c>
      <c r="H38" s="24">
        <v>5.0000000000000001E-3</v>
      </c>
      <c r="I38" s="24">
        <v>1.6E-2</v>
      </c>
      <c r="J38" s="24">
        <v>0.58199999999999996</v>
      </c>
      <c r="K38" s="24">
        <v>1.9E-2</v>
      </c>
      <c r="L38" s="24">
        <v>2.4E-2</v>
      </c>
      <c r="M38" s="24">
        <v>0.104</v>
      </c>
      <c r="N38" s="24">
        <v>3.9E-2</v>
      </c>
      <c r="O38" s="24">
        <v>1.2E-2</v>
      </c>
      <c r="P38" s="217">
        <v>1.0999999999999999E-2</v>
      </c>
      <c r="Q38" s="23">
        <v>0.58199999999999996</v>
      </c>
      <c r="R38" s="24">
        <v>3.0000000000000001E-3</v>
      </c>
      <c r="S38" s="226">
        <v>6.9000000000000006E-2</v>
      </c>
      <c r="T38" s="800"/>
    </row>
    <row r="39" spans="1:20" x14ac:dyDescent="0.15">
      <c r="A39" s="16">
        <v>38</v>
      </c>
      <c r="B39" s="787" t="s">
        <v>76</v>
      </c>
      <c r="C39" s="788"/>
      <c r="D39" s="19" t="s">
        <v>54</v>
      </c>
      <c r="E39" s="12">
        <v>6.1</v>
      </c>
      <c r="F39" s="11">
        <v>5.2</v>
      </c>
      <c r="G39" s="11">
        <v>5.7</v>
      </c>
      <c r="H39" s="11">
        <v>5</v>
      </c>
      <c r="I39" s="11">
        <v>6.3</v>
      </c>
      <c r="J39" s="11">
        <v>10.3</v>
      </c>
      <c r="K39" s="11">
        <v>4.7</v>
      </c>
      <c r="L39" s="11">
        <v>5.7</v>
      </c>
      <c r="M39" s="11">
        <v>6.5</v>
      </c>
      <c r="N39" s="11">
        <v>6.8</v>
      </c>
      <c r="O39" s="11">
        <v>8</v>
      </c>
      <c r="P39" s="214">
        <v>8.1</v>
      </c>
      <c r="Q39" s="12">
        <v>10.3</v>
      </c>
      <c r="R39" s="11">
        <v>4.7</v>
      </c>
      <c r="S39" s="224">
        <v>6.5</v>
      </c>
      <c r="T39" s="796" t="s">
        <v>41</v>
      </c>
    </row>
    <row r="40" spans="1:20" x14ac:dyDescent="0.15">
      <c r="A40" s="16">
        <v>39</v>
      </c>
      <c r="B40" s="787" t="s">
        <v>416</v>
      </c>
      <c r="C40" s="788"/>
      <c r="D40" s="19" t="s">
        <v>119</v>
      </c>
      <c r="E40" s="348">
        <v>13</v>
      </c>
      <c r="F40" s="20">
        <v>11</v>
      </c>
      <c r="G40" s="20">
        <v>13</v>
      </c>
      <c r="H40" s="20">
        <v>13</v>
      </c>
      <c r="I40" s="20">
        <v>17</v>
      </c>
      <c r="J40" s="20">
        <v>21</v>
      </c>
      <c r="K40" s="20">
        <v>17</v>
      </c>
      <c r="L40" s="20">
        <v>19</v>
      </c>
      <c r="M40" s="20">
        <v>17</v>
      </c>
      <c r="N40" s="20">
        <v>16</v>
      </c>
      <c r="O40" s="20">
        <v>16</v>
      </c>
      <c r="P40" s="216">
        <v>16</v>
      </c>
      <c r="Q40" s="21">
        <v>21</v>
      </c>
      <c r="R40" s="20">
        <v>11</v>
      </c>
      <c r="S40" s="225">
        <v>16</v>
      </c>
      <c r="T40" s="798"/>
    </row>
    <row r="41" spans="1:20" x14ac:dyDescent="0.15">
      <c r="A41" s="16">
        <v>40</v>
      </c>
      <c r="B41" s="787" t="s">
        <v>78</v>
      </c>
      <c r="C41" s="788"/>
      <c r="D41" s="19" t="s">
        <v>37</v>
      </c>
      <c r="E41" s="348">
        <v>41</v>
      </c>
      <c r="F41" s="20">
        <v>42</v>
      </c>
      <c r="G41" s="20">
        <v>49</v>
      </c>
      <c r="H41" s="20">
        <v>54</v>
      </c>
      <c r="I41" s="20">
        <v>50</v>
      </c>
      <c r="J41" s="20">
        <v>71</v>
      </c>
      <c r="K41" s="20">
        <v>58</v>
      </c>
      <c r="L41" s="20">
        <v>67</v>
      </c>
      <c r="M41" s="20">
        <v>62</v>
      </c>
      <c r="N41" s="20">
        <v>77</v>
      </c>
      <c r="O41" s="20">
        <v>51</v>
      </c>
      <c r="P41" s="216">
        <v>58</v>
      </c>
      <c r="Q41" s="21">
        <v>77</v>
      </c>
      <c r="R41" s="20">
        <v>41</v>
      </c>
      <c r="S41" s="225">
        <v>57</v>
      </c>
      <c r="T41" s="800"/>
    </row>
    <row r="42" spans="1:20" x14ac:dyDescent="0.15">
      <c r="A42" s="16">
        <v>41</v>
      </c>
      <c r="B42" s="787" t="s">
        <v>79</v>
      </c>
      <c r="C42" s="788"/>
      <c r="D42" s="19" t="s">
        <v>29</v>
      </c>
      <c r="E42" s="494"/>
      <c r="F42" s="494"/>
      <c r="G42" s="494"/>
      <c r="H42" s="494"/>
      <c r="I42" s="10"/>
      <c r="J42" s="10"/>
      <c r="K42" s="10"/>
      <c r="L42" s="10"/>
      <c r="M42" s="10"/>
      <c r="N42" s="10"/>
      <c r="O42" s="10"/>
      <c r="P42" s="213"/>
      <c r="Q42" s="48" t="s">
        <v>301</v>
      </c>
      <c r="R42" s="10" t="s">
        <v>301</v>
      </c>
      <c r="S42" s="19" t="s">
        <v>301</v>
      </c>
      <c r="T42" s="796" t="s">
        <v>46</v>
      </c>
    </row>
    <row r="43" spans="1:20" x14ac:dyDescent="0.15">
      <c r="A43" s="16">
        <v>42</v>
      </c>
      <c r="B43" s="787" t="s">
        <v>120</v>
      </c>
      <c r="C43" s="788"/>
      <c r="D43" s="19" t="s">
        <v>121</v>
      </c>
      <c r="E43" s="494"/>
      <c r="F43" s="494"/>
      <c r="G43" s="494"/>
      <c r="H43" s="494"/>
      <c r="I43" s="10"/>
      <c r="J43" s="10"/>
      <c r="K43" s="10"/>
      <c r="L43" s="10"/>
      <c r="M43" s="10"/>
      <c r="N43" s="10"/>
      <c r="O43" s="10"/>
      <c r="P43" s="213"/>
      <c r="Q43" s="48" t="s">
        <v>301</v>
      </c>
      <c r="R43" s="10" t="s">
        <v>301</v>
      </c>
      <c r="S43" s="19" t="s">
        <v>301</v>
      </c>
      <c r="T43" s="798"/>
    </row>
    <row r="44" spans="1:20" x14ac:dyDescent="0.15">
      <c r="A44" s="16">
        <v>43</v>
      </c>
      <c r="B44" s="787" t="s">
        <v>122</v>
      </c>
      <c r="C44" s="788"/>
      <c r="D44" s="19" t="s">
        <v>121</v>
      </c>
      <c r="E44" s="494"/>
      <c r="F44" s="494"/>
      <c r="G44" s="494"/>
      <c r="H44" s="494"/>
      <c r="I44" s="10"/>
      <c r="J44" s="10"/>
      <c r="K44" s="10"/>
      <c r="L44" s="10"/>
      <c r="M44" s="10"/>
      <c r="N44" s="10"/>
      <c r="O44" s="10"/>
      <c r="P44" s="213"/>
      <c r="Q44" s="48" t="s">
        <v>301</v>
      </c>
      <c r="R44" s="10" t="s">
        <v>301</v>
      </c>
      <c r="S44" s="19" t="s">
        <v>301</v>
      </c>
      <c r="T44" s="798"/>
    </row>
    <row r="45" spans="1:20" x14ac:dyDescent="0.15">
      <c r="A45" s="16">
        <v>44</v>
      </c>
      <c r="B45" s="787" t="s">
        <v>82</v>
      </c>
      <c r="C45" s="788"/>
      <c r="D45" s="19" t="s">
        <v>83</v>
      </c>
      <c r="E45" s="494"/>
      <c r="F45" s="494"/>
      <c r="G45" s="494"/>
      <c r="H45" s="494"/>
      <c r="I45" s="10"/>
      <c r="J45" s="10"/>
      <c r="K45" s="10"/>
      <c r="L45" s="10"/>
      <c r="M45" s="10"/>
      <c r="N45" s="10"/>
      <c r="O45" s="10"/>
      <c r="P45" s="213"/>
      <c r="Q45" s="48" t="s">
        <v>301</v>
      </c>
      <c r="R45" s="10" t="s">
        <v>301</v>
      </c>
      <c r="S45" s="19" t="s">
        <v>301</v>
      </c>
      <c r="T45" s="798"/>
    </row>
    <row r="46" spans="1:20" x14ac:dyDescent="0.15">
      <c r="A46" s="16">
        <v>45</v>
      </c>
      <c r="B46" s="787" t="s">
        <v>85</v>
      </c>
      <c r="C46" s="788"/>
      <c r="D46" s="19" t="s">
        <v>121</v>
      </c>
      <c r="E46" s="494"/>
      <c r="F46" s="494"/>
      <c r="G46" s="494"/>
      <c r="H46" s="494"/>
      <c r="I46" s="10"/>
      <c r="J46" s="10"/>
      <c r="K46" s="10"/>
      <c r="L46" s="10"/>
      <c r="M46" s="10"/>
      <c r="N46" s="10"/>
      <c r="O46" s="10"/>
      <c r="P46" s="213"/>
      <c r="Q46" s="48" t="s">
        <v>301</v>
      </c>
      <c r="R46" s="10" t="s">
        <v>301</v>
      </c>
      <c r="S46" s="19" t="s">
        <v>301</v>
      </c>
      <c r="T46" s="800"/>
    </row>
    <row r="47" spans="1:20" x14ac:dyDescent="0.15">
      <c r="A47" s="16">
        <v>46</v>
      </c>
      <c r="B47" s="787" t="s">
        <v>86</v>
      </c>
      <c r="C47" s="788"/>
      <c r="D47" s="19" t="s">
        <v>37</v>
      </c>
      <c r="E47" s="71">
        <v>1.0900000000000001</v>
      </c>
      <c r="F47" s="11">
        <v>1.75</v>
      </c>
      <c r="G47" s="191">
        <v>2.1</v>
      </c>
      <c r="H47" s="11">
        <v>2.46</v>
      </c>
      <c r="I47" s="11">
        <v>2.11</v>
      </c>
      <c r="J47" s="191">
        <v>1.79</v>
      </c>
      <c r="K47" s="223">
        <v>6.85</v>
      </c>
      <c r="L47" s="11">
        <v>1.8</v>
      </c>
      <c r="M47" s="191">
        <v>1.6</v>
      </c>
      <c r="N47" s="11">
        <v>1.37</v>
      </c>
      <c r="O47" s="11">
        <v>1.31</v>
      </c>
      <c r="P47" s="214">
        <v>1.28</v>
      </c>
      <c r="Q47" s="12">
        <v>6.85</v>
      </c>
      <c r="R47" s="11">
        <v>1.0900000000000001</v>
      </c>
      <c r="S47" s="224">
        <v>2.1</v>
      </c>
      <c r="T47" s="796" t="s">
        <v>77</v>
      </c>
    </row>
    <row r="48" spans="1:20" x14ac:dyDescent="0.15">
      <c r="A48" s="16">
        <v>47</v>
      </c>
      <c r="B48" s="787" t="s">
        <v>87</v>
      </c>
      <c r="C48" s="788"/>
      <c r="D48" s="19" t="s">
        <v>123</v>
      </c>
      <c r="E48" s="12">
        <v>7</v>
      </c>
      <c r="F48" s="11">
        <v>7.1</v>
      </c>
      <c r="G48" s="11">
        <v>7.2</v>
      </c>
      <c r="H48" s="11">
        <v>7.2</v>
      </c>
      <c r="I48" s="11">
        <v>7</v>
      </c>
      <c r="J48" s="11">
        <v>6.7</v>
      </c>
      <c r="K48" s="11">
        <v>7</v>
      </c>
      <c r="L48" s="11">
        <v>7</v>
      </c>
      <c r="M48" s="11">
        <v>6.7</v>
      </c>
      <c r="N48" s="11">
        <v>6.8</v>
      </c>
      <c r="O48" s="11">
        <v>6.8</v>
      </c>
      <c r="P48" s="214">
        <v>6.7</v>
      </c>
      <c r="Q48" s="12">
        <v>7.2</v>
      </c>
      <c r="R48" s="11">
        <v>6.7</v>
      </c>
      <c r="S48" s="224">
        <v>6.9</v>
      </c>
      <c r="T48" s="798"/>
    </row>
    <row r="49" spans="1:20" x14ac:dyDescent="0.15">
      <c r="A49" s="16">
        <v>48</v>
      </c>
      <c r="B49" s="787" t="s">
        <v>88</v>
      </c>
      <c r="C49" s="788"/>
      <c r="D49" s="19" t="s">
        <v>58</v>
      </c>
      <c r="E49" s="494"/>
      <c r="F49" s="494"/>
      <c r="G49" s="494"/>
      <c r="H49" s="494"/>
      <c r="I49" s="10"/>
      <c r="J49" s="10"/>
      <c r="K49" s="10"/>
      <c r="L49" s="10"/>
      <c r="M49" s="10"/>
      <c r="N49" s="10"/>
      <c r="O49" s="10"/>
      <c r="P49" s="213"/>
      <c r="Q49" s="48" t="s">
        <v>301</v>
      </c>
      <c r="R49" s="10" t="s">
        <v>301</v>
      </c>
      <c r="S49" s="19" t="s">
        <v>301</v>
      </c>
      <c r="T49" s="798"/>
    </row>
    <row r="50" spans="1:20" x14ac:dyDescent="0.15">
      <c r="A50" s="16">
        <v>49</v>
      </c>
      <c r="B50" s="787" t="s">
        <v>89</v>
      </c>
      <c r="C50" s="788"/>
      <c r="D50" s="19" t="s">
        <v>123</v>
      </c>
      <c r="E50" s="21" t="s">
        <v>574</v>
      </c>
      <c r="F50" s="20" t="s">
        <v>624</v>
      </c>
      <c r="G50" s="20" t="s">
        <v>676</v>
      </c>
      <c r="H50" s="20" t="s">
        <v>718</v>
      </c>
      <c r="I50" s="20" t="s">
        <v>777</v>
      </c>
      <c r="J50" s="20" t="s">
        <v>805</v>
      </c>
      <c r="K50" s="20" t="s">
        <v>829</v>
      </c>
      <c r="L50" s="20" t="s">
        <v>874</v>
      </c>
      <c r="M50" s="20" t="s">
        <v>574</v>
      </c>
      <c r="N50" s="20" t="s">
        <v>574</v>
      </c>
      <c r="O50" s="20" t="s">
        <v>929</v>
      </c>
      <c r="P50" s="216" t="s">
        <v>945</v>
      </c>
      <c r="Q50" s="21" t="s">
        <v>55</v>
      </c>
      <c r="R50" s="20" t="s">
        <v>55</v>
      </c>
      <c r="S50" s="225" t="s">
        <v>55</v>
      </c>
      <c r="T50" s="798"/>
    </row>
    <row r="51" spans="1:20" x14ac:dyDescent="0.15">
      <c r="A51" s="16">
        <v>50</v>
      </c>
      <c r="B51" s="787" t="s">
        <v>90</v>
      </c>
      <c r="C51" s="788"/>
      <c r="D51" s="19" t="s">
        <v>91</v>
      </c>
      <c r="E51" s="12">
        <v>2.9</v>
      </c>
      <c r="F51" s="11">
        <v>3.1</v>
      </c>
      <c r="G51" s="11">
        <v>3.8</v>
      </c>
      <c r="H51" s="11">
        <v>5.8</v>
      </c>
      <c r="I51" s="11">
        <v>4.8</v>
      </c>
      <c r="J51" s="11">
        <v>6.3</v>
      </c>
      <c r="K51" s="11">
        <v>8.8000000000000007</v>
      </c>
      <c r="L51" s="11">
        <v>5.3</v>
      </c>
      <c r="M51" s="11">
        <v>5.6</v>
      </c>
      <c r="N51" s="11">
        <v>4.4000000000000004</v>
      </c>
      <c r="O51" s="11">
        <v>4.7</v>
      </c>
      <c r="P51" s="214">
        <v>3.9</v>
      </c>
      <c r="Q51" s="12">
        <v>8.8000000000000007</v>
      </c>
      <c r="R51" s="11">
        <v>2.9</v>
      </c>
      <c r="S51" s="224">
        <v>5</v>
      </c>
      <c r="T51" s="798"/>
    </row>
    <row r="52" spans="1:20" ht="14.25" thickBot="1" x14ac:dyDescent="0.2">
      <c r="A52" s="16">
        <v>51</v>
      </c>
      <c r="B52" s="801" t="s">
        <v>92</v>
      </c>
      <c r="C52" s="802"/>
      <c r="D52" s="29" t="s">
        <v>91</v>
      </c>
      <c r="E52" s="31">
        <v>2.1</v>
      </c>
      <c r="F52" s="168">
        <v>0.8</v>
      </c>
      <c r="G52" s="168">
        <v>2.7</v>
      </c>
      <c r="H52" s="168">
        <v>2.6</v>
      </c>
      <c r="I52" s="168">
        <v>2.2000000000000002</v>
      </c>
      <c r="J52" s="168">
        <v>9.5</v>
      </c>
      <c r="K52" s="168">
        <v>3.5</v>
      </c>
      <c r="L52" s="168">
        <v>2.4</v>
      </c>
      <c r="M52" s="168">
        <v>2.9</v>
      </c>
      <c r="N52" s="168">
        <v>1.9</v>
      </c>
      <c r="O52" s="168">
        <v>2.4</v>
      </c>
      <c r="P52" s="239">
        <v>2.6</v>
      </c>
      <c r="Q52" s="12">
        <v>9.5</v>
      </c>
      <c r="R52" s="11">
        <v>0.8</v>
      </c>
      <c r="S52" s="224">
        <v>3</v>
      </c>
      <c r="T52" s="799"/>
    </row>
    <row r="53" spans="1:20" x14ac:dyDescent="0.15">
      <c r="A53" s="792" t="s">
        <v>93</v>
      </c>
      <c r="B53" s="793"/>
      <c r="C53" s="794"/>
      <c r="D53" s="13" t="s">
        <v>18</v>
      </c>
      <c r="E53" s="493"/>
      <c r="F53" s="514"/>
      <c r="G53" s="514"/>
      <c r="H53" s="514"/>
      <c r="I53" s="259"/>
      <c r="J53" s="367"/>
      <c r="K53" s="367"/>
      <c r="L53" s="259"/>
      <c r="M53" s="259"/>
      <c r="N53" s="259"/>
      <c r="O53" s="259"/>
      <c r="P53" s="259"/>
      <c r="Q53" s="267"/>
      <c r="R53" s="259"/>
      <c r="S53" s="260"/>
      <c r="T53" s="32"/>
    </row>
    <row r="54" spans="1:20" x14ac:dyDescent="0.15">
      <c r="A54" s="33">
        <v>1</v>
      </c>
      <c r="B54" s="830" t="s">
        <v>124</v>
      </c>
      <c r="C54" s="831"/>
      <c r="D54" s="19" t="s">
        <v>125</v>
      </c>
      <c r="E54" s="27" t="s">
        <v>575</v>
      </c>
      <c r="F54" s="25" t="s">
        <v>625</v>
      </c>
      <c r="G54" s="25" t="s">
        <v>679</v>
      </c>
      <c r="H54" s="25" t="s">
        <v>720</v>
      </c>
      <c r="I54" s="25" t="s">
        <v>778</v>
      </c>
      <c r="J54" s="25" t="s">
        <v>807</v>
      </c>
      <c r="K54" s="25" t="s">
        <v>831</v>
      </c>
      <c r="L54" s="25" t="s">
        <v>866</v>
      </c>
      <c r="M54" s="25" t="s">
        <v>893</v>
      </c>
      <c r="N54" s="25" t="s">
        <v>907</v>
      </c>
      <c r="O54" s="25" t="s">
        <v>931</v>
      </c>
      <c r="P54" s="234" t="s">
        <v>947</v>
      </c>
      <c r="Q54" s="27" t="s">
        <v>1035</v>
      </c>
      <c r="R54" s="25" t="s">
        <v>1035</v>
      </c>
      <c r="S54" s="227" t="s">
        <v>1035</v>
      </c>
      <c r="T54" s="796" t="s">
        <v>77</v>
      </c>
    </row>
    <row r="55" spans="1:20" x14ac:dyDescent="0.15">
      <c r="A55" s="35">
        <v>2</v>
      </c>
      <c r="B55" s="830" t="s">
        <v>126</v>
      </c>
      <c r="C55" s="831"/>
      <c r="D55" s="19" t="s">
        <v>127</v>
      </c>
      <c r="E55" s="12" t="s">
        <v>576</v>
      </c>
      <c r="F55" s="11">
        <v>7.2</v>
      </c>
      <c r="G55" s="11">
        <v>4.2</v>
      </c>
      <c r="H55" s="11">
        <v>4.7</v>
      </c>
      <c r="I55" s="11">
        <v>1.9</v>
      </c>
      <c r="J55" s="11">
        <v>1</v>
      </c>
      <c r="K55" s="11">
        <v>1.9</v>
      </c>
      <c r="L55" s="11">
        <v>1.3</v>
      </c>
      <c r="M55" s="11">
        <v>0.8</v>
      </c>
      <c r="N55" s="11">
        <v>0.6</v>
      </c>
      <c r="O55" s="11">
        <v>0.8</v>
      </c>
      <c r="P55" s="214">
        <v>1</v>
      </c>
      <c r="Q55" s="12">
        <v>7.2</v>
      </c>
      <c r="R55" s="11" t="s">
        <v>564</v>
      </c>
      <c r="S55" s="224">
        <v>2.1</v>
      </c>
      <c r="T55" s="798"/>
    </row>
    <row r="56" spans="1:20" x14ac:dyDescent="0.15">
      <c r="A56" s="35">
        <v>3</v>
      </c>
      <c r="B56" s="830" t="s">
        <v>128</v>
      </c>
      <c r="C56" s="831"/>
      <c r="D56" s="19" t="s">
        <v>127</v>
      </c>
      <c r="E56" s="12">
        <v>1.8</v>
      </c>
      <c r="F56" s="11">
        <v>4.5999999999999996</v>
      </c>
      <c r="G56" s="11">
        <v>3.7</v>
      </c>
      <c r="H56" s="11">
        <v>5</v>
      </c>
      <c r="I56" s="11">
        <v>3.4</v>
      </c>
      <c r="J56" s="11">
        <v>3.2</v>
      </c>
      <c r="K56" s="11">
        <v>3.6</v>
      </c>
      <c r="L56" s="11">
        <v>3</v>
      </c>
      <c r="M56" s="11">
        <v>2.4</v>
      </c>
      <c r="N56" s="11">
        <v>2.2999999999999998</v>
      </c>
      <c r="O56" s="11">
        <v>1.7</v>
      </c>
      <c r="P56" s="214">
        <v>1.9</v>
      </c>
      <c r="Q56" s="12">
        <v>5</v>
      </c>
      <c r="R56" s="11">
        <v>1.7</v>
      </c>
      <c r="S56" s="224">
        <v>3.1</v>
      </c>
      <c r="T56" s="798"/>
    </row>
    <row r="57" spans="1:20" x14ac:dyDescent="0.15">
      <c r="A57" s="35">
        <v>4</v>
      </c>
      <c r="B57" s="830" t="s">
        <v>105</v>
      </c>
      <c r="C57" s="831"/>
      <c r="D57" s="19" t="s">
        <v>45</v>
      </c>
      <c r="E57" s="12">
        <v>12</v>
      </c>
      <c r="F57" s="11">
        <v>10</v>
      </c>
      <c r="G57" s="11">
        <v>9.8000000000000007</v>
      </c>
      <c r="H57" s="11">
        <v>8.9</v>
      </c>
      <c r="I57" s="11">
        <v>8.8000000000000007</v>
      </c>
      <c r="J57" s="11">
        <v>9.1999999999999993</v>
      </c>
      <c r="K57" s="11">
        <v>8.6999999999999993</v>
      </c>
      <c r="L57" s="11">
        <v>11</v>
      </c>
      <c r="M57" s="11">
        <v>9.5</v>
      </c>
      <c r="N57" s="11">
        <v>12</v>
      </c>
      <c r="O57" s="11">
        <v>12</v>
      </c>
      <c r="P57" s="214">
        <v>13</v>
      </c>
      <c r="Q57" s="12">
        <v>13</v>
      </c>
      <c r="R57" s="11">
        <v>8.6999999999999993</v>
      </c>
      <c r="S57" s="224">
        <v>10.4</v>
      </c>
      <c r="T57" s="798"/>
    </row>
    <row r="58" spans="1:20" x14ac:dyDescent="0.15">
      <c r="A58" s="35">
        <v>5</v>
      </c>
      <c r="B58" s="830" t="s">
        <v>129</v>
      </c>
      <c r="C58" s="831"/>
      <c r="D58" s="19" t="s">
        <v>130</v>
      </c>
      <c r="E58" s="494"/>
      <c r="F58" s="494"/>
      <c r="G58" s="494"/>
      <c r="H58" s="494"/>
      <c r="I58" s="10"/>
      <c r="J58" s="10"/>
      <c r="K58" s="10"/>
      <c r="L58" s="10"/>
      <c r="M58" s="10"/>
      <c r="N58" s="10"/>
      <c r="O58" s="10"/>
      <c r="P58" s="213"/>
      <c r="Q58" s="48" t="s">
        <v>301</v>
      </c>
      <c r="R58" s="10" t="s">
        <v>301</v>
      </c>
      <c r="S58" s="19" t="s">
        <v>301</v>
      </c>
      <c r="T58" s="798"/>
    </row>
    <row r="59" spans="1:20" x14ac:dyDescent="0.15">
      <c r="A59" s="35">
        <v>6</v>
      </c>
      <c r="B59" s="830" t="s">
        <v>131</v>
      </c>
      <c r="C59" s="831"/>
      <c r="D59" s="19" t="s">
        <v>54</v>
      </c>
      <c r="E59" s="21">
        <v>1</v>
      </c>
      <c r="F59" s="20" t="s">
        <v>627</v>
      </c>
      <c r="G59" s="20">
        <v>2</v>
      </c>
      <c r="H59" s="20">
        <v>1</v>
      </c>
      <c r="I59" s="20">
        <v>1</v>
      </c>
      <c r="J59" s="20">
        <v>11</v>
      </c>
      <c r="K59" s="20">
        <v>2</v>
      </c>
      <c r="L59" s="20">
        <v>2</v>
      </c>
      <c r="M59" s="20" t="s">
        <v>894</v>
      </c>
      <c r="N59" s="20" t="s">
        <v>908</v>
      </c>
      <c r="O59" s="20">
        <v>2</v>
      </c>
      <c r="P59" s="216">
        <v>7</v>
      </c>
      <c r="Q59" s="21">
        <v>11</v>
      </c>
      <c r="R59" s="20" t="s">
        <v>604</v>
      </c>
      <c r="S59" s="225">
        <v>2</v>
      </c>
      <c r="T59" s="798"/>
    </row>
    <row r="60" spans="1:20" x14ac:dyDescent="0.15">
      <c r="A60" s="35">
        <v>7</v>
      </c>
      <c r="B60" s="830" t="s">
        <v>132</v>
      </c>
      <c r="C60" s="831"/>
      <c r="D60" s="19" t="s">
        <v>40</v>
      </c>
      <c r="E60" s="494"/>
      <c r="F60" s="494"/>
      <c r="G60" s="494"/>
      <c r="H60" s="494"/>
      <c r="I60" s="10"/>
      <c r="J60" s="10"/>
      <c r="K60" s="10"/>
      <c r="L60" s="10"/>
      <c r="M60" s="10"/>
      <c r="N60" s="10"/>
      <c r="O60" s="10"/>
      <c r="P60" s="213"/>
      <c r="Q60" s="48" t="s">
        <v>301</v>
      </c>
      <c r="R60" s="10" t="s">
        <v>301</v>
      </c>
      <c r="S60" s="19" t="s">
        <v>301</v>
      </c>
      <c r="T60" s="798"/>
    </row>
    <row r="61" spans="1:20" x14ac:dyDescent="0.15">
      <c r="A61" s="35">
        <v>8</v>
      </c>
      <c r="B61" s="830" t="s">
        <v>94</v>
      </c>
      <c r="C61" s="831"/>
      <c r="D61" s="19" t="s">
        <v>54</v>
      </c>
      <c r="E61" s="27">
        <v>0.24</v>
      </c>
      <c r="F61" s="25">
        <v>0.19</v>
      </c>
      <c r="G61" s="25">
        <v>0.17</v>
      </c>
      <c r="H61" s="25">
        <v>0.2</v>
      </c>
      <c r="I61" s="25">
        <v>0.27</v>
      </c>
      <c r="J61" s="25">
        <v>0.79</v>
      </c>
      <c r="K61" s="25">
        <v>0.43</v>
      </c>
      <c r="L61" s="25">
        <v>0.24</v>
      </c>
      <c r="M61" s="25">
        <v>0.3</v>
      </c>
      <c r="N61" s="25">
        <v>0.28999999999999998</v>
      </c>
      <c r="O61" s="25">
        <v>0.37</v>
      </c>
      <c r="P61" s="234">
        <v>0.28999999999999998</v>
      </c>
      <c r="Q61" s="27">
        <v>0.79</v>
      </c>
      <c r="R61" s="25">
        <v>0.17</v>
      </c>
      <c r="S61" s="227">
        <v>0.32</v>
      </c>
      <c r="T61" s="798"/>
    </row>
    <row r="62" spans="1:20" x14ac:dyDescent="0.15">
      <c r="A62" s="33">
        <v>9</v>
      </c>
      <c r="B62" s="830" t="s">
        <v>95</v>
      </c>
      <c r="C62" s="831"/>
      <c r="D62" s="19" t="s">
        <v>133</v>
      </c>
      <c r="E62" s="23">
        <v>1.2E-2</v>
      </c>
      <c r="F62" s="24" t="s">
        <v>628</v>
      </c>
      <c r="G62" s="24">
        <v>1.2999999999999999E-2</v>
      </c>
      <c r="H62" s="24">
        <v>6.0000000000000001E-3</v>
      </c>
      <c r="I62" s="24">
        <v>8.9999999999999993E-3</v>
      </c>
      <c r="J62" s="24">
        <v>2.8000000000000001E-2</v>
      </c>
      <c r="K62" s="24">
        <v>3.1E-2</v>
      </c>
      <c r="L62" s="24">
        <v>8.0000000000000002E-3</v>
      </c>
      <c r="M62" s="24">
        <v>8.0000000000000002E-3</v>
      </c>
      <c r="N62" s="24" t="s">
        <v>909</v>
      </c>
      <c r="O62" s="24">
        <v>0.01</v>
      </c>
      <c r="P62" s="217">
        <v>0.01</v>
      </c>
      <c r="Q62" s="23">
        <v>3.1E-2</v>
      </c>
      <c r="R62" s="24" t="s">
        <v>84</v>
      </c>
      <c r="S62" s="226">
        <v>1.0999999999999999E-2</v>
      </c>
      <c r="T62" s="798"/>
    </row>
    <row r="63" spans="1:20" x14ac:dyDescent="0.15">
      <c r="A63" s="33">
        <v>10</v>
      </c>
      <c r="B63" s="830" t="s">
        <v>134</v>
      </c>
      <c r="C63" s="831"/>
      <c r="D63" s="19" t="s">
        <v>54</v>
      </c>
      <c r="E63" s="494"/>
      <c r="F63" s="494"/>
      <c r="G63" s="494"/>
      <c r="H63" s="494"/>
      <c r="I63" s="10"/>
      <c r="J63" s="10"/>
      <c r="K63" s="10"/>
      <c r="L63" s="10"/>
      <c r="M63" s="10"/>
      <c r="N63" s="10"/>
      <c r="O63" s="10"/>
      <c r="P63" s="213"/>
      <c r="Q63" s="48" t="s">
        <v>301</v>
      </c>
      <c r="R63" s="10" t="s">
        <v>301</v>
      </c>
      <c r="S63" s="19" t="s">
        <v>301</v>
      </c>
      <c r="T63" s="798"/>
    </row>
    <row r="64" spans="1:20" x14ac:dyDescent="0.15">
      <c r="A64" s="35">
        <v>11</v>
      </c>
      <c r="B64" s="830" t="s">
        <v>549</v>
      </c>
      <c r="C64" s="831"/>
      <c r="D64" s="34" t="s">
        <v>551</v>
      </c>
      <c r="E64" s="66" t="s">
        <v>577</v>
      </c>
      <c r="F64" s="20" t="s">
        <v>627</v>
      </c>
      <c r="G64" s="20" t="s">
        <v>680</v>
      </c>
      <c r="H64" s="20">
        <v>5</v>
      </c>
      <c r="I64" s="20">
        <v>2</v>
      </c>
      <c r="J64" s="20">
        <v>11</v>
      </c>
      <c r="K64" s="20">
        <v>10</v>
      </c>
      <c r="L64" s="20">
        <v>10</v>
      </c>
      <c r="M64" s="20">
        <v>3</v>
      </c>
      <c r="N64" s="20">
        <v>2</v>
      </c>
      <c r="O64" s="20" t="s">
        <v>932</v>
      </c>
      <c r="P64" s="20" t="s">
        <v>948</v>
      </c>
      <c r="Q64" s="21">
        <v>11</v>
      </c>
      <c r="R64" s="20" t="s">
        <v>604</v>
      </c>
      <c r="S64" s="225">
        <v>4</v>
      </c>
      <c r="T64" s="798"/>
    </row>
    <row r="65" spans="1:20" x14ac:dyDescent="0.15">
      <c r="A65" s="35">
        <v>12</v>
      </c>
      <c r="B65" s="830" t="s">
        <v>101</v>
      </c>
      <c r="C65" s="831"/>
      <c r="D65" s="19" t="s">
        <v>135</v>
      </c>
      <c r="E65" s="494"/>
      <c r="F65" s="494"/>
      <c r="G65" s="494"/>
      <c r="H65" s="494"/>
      <c r="I65" s="10"/>
      <c r="J65" s="10"/>
      <c r="K65" s="10"/>
      <c r="L65" s="10"/>
      <c r="M65" s="10"/>
      <c r="N65" s="10"/>
      <c r="O65" s="10"/>
      <c r="P65" s="213"/>
      <c r="Q65" s="48" t="s">
        <v>301</v>
      </c>
      <c r="R65" s="10" t="s">
        <v>301</v>
      </c>
      <c r="S65" s="19" t="s">
        <v>301</v>
      </c>
      <c r="T65" s="798"/>
    </row>
    <row r="66" spans="1:20" x14ac:dyDescent="0.15">
      <c r="A66" s="35">
        <v>13</v>
      </c>
      <c r="B66" s="830" t="s">
        <v>100</v>
      </c>
      <c r="C66" s="831"/>
      <c r="D66" s="19" t="s">
        <v>96</v>
      </c>
      <c r="E66" s="48">
        <v>10</v>
      </c>
      <c r="F66" s="10">
        <v>10</v>
      </c>
      <c r="G66" s="10">
        <v>12</v>
      </c>
      <c r="H66" s="10">
        <v>12</v>
      </c>
      <c r="I66" s="10">
        <v>16</v>
      </c>
      <c r="J66" s="10">
        <v>17</v>
      </c>
      <c r="K66" s="10">
        <v>16</v>
      </c>
      <c r="L66" s="10">
        <v>18</v>
      </c>
      <c r="M66" s="10">
        <v>14</v>
      </c>
      <c r="N66" s="10">
        <v>14</v>
      </c>
      <c r="O66" s="10">
        <v>13</v>
      </c>
      <c r="P66" s="216">
        <v>12</v>
      </c>
      <c r="Q66" s="21">
        <v>18</v>
      </c>
      <c r="R66" s="20">
        <v>10</v>
      </c>
      <c r="S66" s="225">
        <v>14</v>
      </c>
      <c r="T66" s="798"/>
    </row>
    <row r="67" spans="1:20" x14ac:dyDescent="0.15">
      <c r="A67" s="33">
        <v>14</v>
      </c>
      <c r="B67" s="839" t="s">
        <v>136</v>
      </c>
      <c r="C67" s="840"/>
      <c r="D67" s="34" t="s">
        <v>137</v>
      </c>
      <c r="E67" s="496"/>
      <c r="F67" s="192">
        <v>5.9</v>
      </c>
      <c r="G67" s="192">
        <v>3.4</v>
      </c>
      <c r="H67" s="192">
        <v>2.4</v>
      </c>
      <c r="I67" s="192">
        <v>3.6</v>
      </c>
      <c r="J67" s="192">
        <v>0.8</v>
      </c>
      <c r="K67" s="192">
        <v>2</v>
      </c>
      <c r="L67" s="192">
        <v>2.7</v>
      </c>
      <c r="M67" s="192"/>
      <c r="N67" s="192"/>
      <c r="O67" s="192"/>
      <c r="P67" s="273"/>
      <c r="Q67" s="593">
        <v>5.9</v>
      </c>
      <c r="R67" s="591">
        <v>0.8</v>
      </c>
      <c r="S67" s="592">
        <v>3</v>
      </c>
      <c r="T67" s="798"/>
    </row>
    <row r="68" spans="1:20" x14ac:dyDescent="0.15">
      <c r="A68" s="35">
        <v>15</v>
      </c>
      <c r="B68" s="830" t="s">
        <v>138</v>
      </c>
      <c r="C68" s="831"/>
      <c r="D68" s="19" t="s">
        <v>73</v>
      </c>
      <c r="E68" s="2">
        <v>2</v>
      </c>
      <c r="F68" s="10">
        <v>9</v>
      </c>
      <c r="G68" s="10">
        <v>3</v>
      </c>
      <c r="H68" s="10">
        <v>2</v>
      </c>
      <c r="I68" s="10">
        <v>3</v>
      </c>
      <c r="J68" s="10">
        <v>2</v>
      </c>
      <c r="K68" s="10">
        <v>2</v>
      </c>
      <c r="L68" s="10">
        <v>3</v>
      </c>
      <c r="M68" s="10">
        <v>2</v>
      </c>
      <c r="N68" s="10">
        <v>1</v>
      </c>
      <c r="O68" s="10">
        <v>2</v>
      </c>
      <c r="P68" s="10">
        <v>2</v>
      </c>
      <c r="Q68" s="21">
        <v>9</v>
      </c>
      <c r="R68" s="20">
        <v>1</v>
      </c>
      <c r="S68" s="225">
        <v>3</v>
      </c>
      <c r="T68" s="798"/>
    </row>
    <row r="69" spans="1:20" x14ac:dyDescent="0.15">
      <c r="A69" s="35">
        <v>16</v>
      </c>
      <c r="B69" s="830" t="s">
        <v>139</v>
      </c>
      <c r="C69" s="831"/>
      <c r="D69" s="19" t="s">
        <v>140</v>
      </c>
      <c r="E69" s="48">
        <v>44</v>
      </c>
      <c r="F69" s="10">
        <v>39</v>
      </c>
      <c r="G69" s="10">
        <v>51</v>
      </c>
      <c r="H69" s="10">
        <v>41</v>
      </c>
      <c r="I69" s="10">
        <v>59</v>
      </c>
      <c r="J69" s="10">
        <v>60</v>
      </c>
      <c r="K69" s="10">
        <v>44</v>
      </c>
      <c r="L69" s="10">
        <v>48</v>
      </c>
      <c r="M69" s="10">
        <v>54</v>
      </c>
      <c r="N69" s="10">
        <v>47</v>
      </c>
      <c r="O69" s="10">
        <v>46</v>
      </c>
      <c r="P69" s="213">
        <v>44</v>
      </c>
      <c r="Q69" s="21">
        <v>60</v>
      </c>
      <c r="R69" s="20">
        <v>39</v>
      </c>
      <c r="S69" s="225">
        <v>48</v>
      </c>
      <c r="T69" s="798"/>
    </row>
    <row r="70" spans="1:20" x14ac:dyDescent="0.15">
      <c r="A70" s="35">
        <v>17</v>
      </c>
      <c r="B70" s="830" t="s">
        <v>141</v>
      </c>
      <c r="C70" s="831"/>
      <c r="D70" s="19" t="s">
        <v>96</v>
      </c>
      <c r="E70" s="48" t="s">
        <v>578</v>
      </c>
      <c r="F70" s="10" t="s">
        <v>633</v>
      </c>
      <c r="G70" s="10">
        <v>4.0000000000000001E-3</v>
      </c>
      <c r="H70" s="10" t="s">
        <v>729</v>
      </c>
      <c r="I70" s="10" t="s">
        <v>779</v>
      </c>
      <c r="J70" s="10" t="s">
        <v>812</v>
      </c>
      <c r="K70" s="10">
        <v>2E-3</v>
      </c>
      <c r="L70" s="24">
        <v>4.0000000000000001E-3</v>
      </c>
      <c r="M70" s="24" t="s">
        <v>895</v>
      </c>
      <c r="N70" s="24" t="s">
        <v>910</v>
      </c>
      <c r="O70" s="24" t="s">
        <v>933</v>
      </c>
      <c r="P70" s="217">
        <v>2E-3</v>
      </c>
      <c r="Q70" s="23">
        <v>4.0000000000000001E-3</v>
      </c>
      <c r="R70" s="24" t="s">
        <v>142</v>
      </c>
      <c r="S70" s="226" t="s">
        <v>142</v>
      </c>
      <c r="T70" s="798"/>
    </row>
    <row r="71" spans="1:20" x14ac:dyDescent="0.15">
      <c r="A71" s="35">
        <v>18</v>
      </c>
      <c r="B71" s="830" t="s">
        <v>104</v>
      </c>
      <c r="C71" s="831"/>
      <c r="D71" s="19" t="s">
        <v>96</v>
      </c>
      <c r="E71" s="27" t="s">
        <v>579</v>
      </c>
      <c r="F71" s="10" t="s">
        <v>630</v>
      </c>
      <c r="G71" s="10" t="s">
        <v>681</v>
      </c>
      <c r="H71" s="10">
        <v>0.01</v>
      </c>
      <c r="I71" s="10" t="s">
        <v>780</v>
      </c>
      <c r="J71" s="10">
        <v>0.06</v>
      </c>
      <c r="K71" s="10">
        <v>0.01</v>
      </c>
      <c r="L71" s="25" t="s">
        <v>870</v>
      </c>
      <c r="M71" s="25">
        <v>0.02</v>
      </c>
      <c r="N71" s="25" t="s">
        <v>911</v>
      </c>
      <c r="O71" s="25">
        <v>0.01</v>
      </c>
      <c r="P71" s="234">
        <v>0.01</v>
      </c>
      <c r="Q71" s="27">
        <v>0.06</v>
      </c>
      <c r="R71" s="25" t="s">
        <v>603</v>
      </c>
      <c r="S71" s="227">
        <v>0.01</v>
      </c>
      <c r="T71" s="798"/>
    </row>
    <row r="72" spans="1:20" ht="14.25" thickBot="1" x14ac:dyDescent="0.2">
      <c r="A72" s="38">
        <v>19</v>
      </c>
      <c r="B72" s="17" t="s">
        <v>404</v>
      </c>
      <c r="C72" s="18"/>
      <c r="D72" s="19" t="s">
        <v>96</v>
      </c>
      <c r="E72" s="31">
        <v>5.3</v>
      </c>
      <c r="F72" s="168">
        <v>5.9</v>
      </c>
      <c r="G72" s="168">
        <v>6.4</v>
      </c>
      <c r="H72" s="168">
        <v>8.3000000000000007</v>
      </c>
      <c r="I72" s="168">
        <v>5.8</v>
      </c>
      <c r="J72" s="168">
        <v>4.8</v>
      </c>
      <c r="K72" s="168">
        <v>7.9</v>
      </c>
      <c r="L72" s="168">
        <v>5.0999999999999996</v>
      </c>
      <c r="M72" s="168">
        <v>5.7</v>
      </c>
      <c r="N72" s="168">
        <v>4.7</v>
      </c>
      <c r="O72" s="168">
        <v>4.2</v>
      </c>
      <c r="P72" s="239">
        <v>4.5</v>
      </c>
      <c r="Q72" s="31">
        <v>8.3000000000000007</v>
      </c>
      <c r="R72" s="168">
        <v>4.2</v>
      </c>
      <c r="S72" s="229">
        <v>5.7</v>
      </c>
      <c r="T72" s="799"/>
    </row>
    <row r="73" spans="1:20" ht="14.25" thickBot="1" x14ac:dyDescent="0.2">
      <c r="A73" s="841" t="s">
        <v>106</v>
      </c>
      <c r="B73" s="842"/>
      <c r="C73" s="842"/>
      <c r="D73" s="843"/>
      <c r="E73" s="56" t="s">
        <v>420</v>
      </c>
      <c r="F73" s="169" t="s">
        <v>631</v>
      </c>
      <c r="G73" s="169" t="s">
        <v>678</v>
      </c>
      <c r="H73" s="169" t="s">
        <v>719</v>
      </c>
      <c r="I73" s="169" t="s">
        <v>781</v>
      </c>
      <c r="J73" s="169" t="s">
        <v>806</v>
      </c>
      <c r="K73" s="208" t="s">
        <v>830</v>
      </c>
      <c r="L73" s="169" t="s">
        <v>875</v>
      </c>
      <c r="M73" s="169" t="s">
        <v>892</v>
      </c>
      <c r="N73" s="169" t="s">
        <v>906</v>
      </c>
      <c r="O73" s="169" t="s">
        <v>930</v>
      </c>
      <c r="P73" s="208" t="s">
        <v>946</v>
      </c>
      <c r="Q73" s="43"/>
      <c r="R73" s="44"/>
      <c r="S73" s="44"/>
    </row>
    <row r="74" spans="1:20" x14ac:dyDescent="0.15">
      <c r="A74" s="2"/>
      <c r="B74" s="45" t="s">
        <v>107</v>
      </c>
      <c r="C74" s="46"/>
      <c r="D74" s="46"/>
      <c r="E74" s="497"/>
      <c r="F74" s="46"/>
      <c r="G74" s="46"/>
      <c r="H74" s="46"/>
      <c r="I74" s="2"/>
      <c r="J74" s="2"/>
      <c r="K74" s="2"/>
      <c r="L74" s="2"/>
      <c r="N74" s="2"/>
      <c r="O74" s="2"/>
      <c r="P74" s="2"/>
      <c r="Q74" s="2"/>
      <c r="R74" s="2"/>
      <c r="S74" s="2"/>
      <c r="T74" s="46"/>
    </row>
    <row r="75" spans="1:20" x14ac:dyDescent="0.15">
      <c r="A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</sheetData>
  <mergeCells count="84">
    <mergeCell ref="A12:C12"/>
    <mergeCell ref="Q6:Q9"/>
    <mergeCell ref="R6:R9"/>
    <mergeCell ref="S6:S9"/>
    <mergeCell ref="T6:T11"/>
    <mergeCell ref="C7:D7"/>
    <mergeCell ref="C8:D8"/>
    <mergeCell ref="C9:D9"/>
    <mergeCell ref="C10:D10"/>
    <mergeCell ref="C11:D11"/>
    <mergeCell ref="F3:J3"/>
    <mergeCell ref="A4:B4"/>
    <mergeCell ref="F4:J4"/>
    <mergeCell ref="A6:B11"/>
    <mergeCell ref="C6:D6"/>
    <mergeCell ref="B13:C13"/>
    <mergeCell ref="T13:T14"/>
    <mergeCell ref="B14:C14"/>
    <mergeCell ref="B15:C15"/>
    <mergeCell ref="T15:T20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22:C22"/>
    <mergeCell ref="B26:C26"/>
    <mergeCell ref="T26:T32"/>
    <mergeCell ref="B27:C27"/>
    <mergeCell ref="B28:C28"/>
    <mergeCell ref="B29:C29"/>
    <mergeCell ref="B30:C30"/>
    <mergeCell ref="B31:C31"/>
    <mergeCell ref="B32:C32"/>
    <mergeCell ref="B49:C49"/>
    <mergeCell ref="B50:C50"/>
    <mergeCell ref="B45:C45"/>
    <mergeCell ref="B33:C33"/>
    <mergeCell ref="B34:C34"/>
    <mergeCell ref="B35:C35"/>
    <mergeCell ref="B36:C36"/>
    <mergeCell ref="B37:C37"/>
    <mergeCell ref="B56:C56"/>
    <mergeCell ref="B57:C57"/>
    <mergeCell ref="B58:C58"/>
    <mergeCell ref="T54:T72"/>
    <mergeCell ref="B38:C38"/>
    <mergeCell ref="B39:C39"/>
    <mergeCell ref="B40:C40"/>
    <mergeCell ref="B41:C41"/>
    <mergeCell ref="B42:C42"/>
    <mergeCell ref="T42:T46"/>
    <mergeCell ref="B43:C43"/>
    <mergeCell ref="B44:C44"/>
    <mergeCell ref="B46:C46"/>
    <mergeCell ref="B47:C47"/>
    <mergeCell ref="T47:T52"/>
    <mergeCell ref="B48:C48"/>
    <mergeCell ref="A73:D73"/>
    <mergeCell ref="B61:C61"/>
    <mergeCell ref="B62:C62"/>
    <mergeCell ref="B63:C63"/>
    <mergeCell ref="B64:C64"/>
    <mergeCell ref="B71:C71"/>
    <mergeCell ref="T21:T25"/>
    <mergeCell ref="T33:T38"/>
    <mergeCell ref="T39:T41"/>
    <mergeCell ref="B60:C60"/>
    <mergeCell ref="B70:C70"/>
    <mergeCell ref="A53:C53"/>
    <mergeCell ref="B54:C54"/>
    <mergeCell ref="B65:C65"/>
    <mergeCell ref="B66:C66"/>
    <mergeCell ref="B67:C67"/>
    <mergeCell ref="B68:C68"/>
    <mergeCell ref="B69:C69"/>
    <mergeCell ref="B59:C59"/>
    <mergeCell ref="B55:C55"/>
    <mergeCell ref="B51:C51"/>
    <mergeCell ref="B52:C52"/>
  </mergeCells>
  <phoneticPr fontId="2"/>
  <conditionalFormatting sqref="E57:S57">
    <cfRule type="expression" dxfId="39" priority="3">
      <formula>E57&gt;=10</formula>
    </cfRule>
  </conditionalFormatting>
  <conditionalFormatting sqref="E64 K64 Q64:S64">
    <cfRule type="expression" dxfId="38" priority="1">
      <formula>E64&lt;10</formula>
    </cfRule>
  </conditionalFormatting>
  <pageMargins left="0.78740157480314965" right="0.78740157480314965" top="0.39370078740157483" bottom="0.19685039370078741" header="0" footer="0"/>
  <pageSetup paperSize="9" scale="5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O75"/>
  <sheetViews>
    <sheetView zoomScale="90" zoomScaleNormal="90" workbookViewId="0">
      <pane xSplit="4" ySplit="11" topLeftCell="E60" activePane="bottomRight" state="frozen"/>
      <selection activeCell="H77" sqref="H77"/>
      <selection pane="topRight" activeCell="H77" sqref="H77"/>
      <selection pane="bottomLeft" activeCell="H77" sqref="H77"/>
      <selection pane="bottomRight" activeCell="K81" sqref="K81"/>
    </sheetView>
  </sheetViews>
  <sheetFormatPr defaultRowHeight="13.5" x14ac:dyDescent="0.15"/>
  <cols>
    <col min="1" max="1" width="3.125" style="1" customWidth="1"/>
    <col min="2" max="2" width="8.875" style="1" customWidth="1"/>
    <col min="3" max="3" width="15.5" style="1" customWidth="1"/>
    <col min="4" max="4" width="12.125" style="1" customWidth="1"/>
    <col min="5" max="14" width="9.375" style="1" customWidth="1"/>
    <col min="15" max="15" width="13.5" style="2" customWidth="1"/>
  </cols>
  <sheetData>
    <row r="1" spans="1:15" ht="14.25" x14ac:dyDescent="0.15">
      <c r="B1" s="85" t="str">
        <f>'1 羽黒川'!B1</f>
        <v>　　　　　　　　　　　　定　期　水　質　検　査　結　果（令和５年度）</v>
      </c>
      <c r="C1" s="85"/>
      <c r="D1" s="85"/>
      <c r="E1" s="85"/>
      <c r="F1" s="85"/>
      <c r="G1" s="85"/>
      <c r="H1" s="85"/>
      <c r="I1" s="85"/>
      <c r="J1" s="85"/>
      <c r="K1" s="85"/>
    </row>
    <row r="2" spans="1:15" ht="14.25" thickBot="1" x14ac:dyDescent="0.2">
      <c r="B2" s="3" t="s">
        <v>0</v>
      </c>
    </row>
    <row r="3" spans="1:15" ht="14.25" thickBot="1" x14ac:dyDescent="0.2">
      <c r="A3" s="2"/>
      <c r="B3" s="4"/>
      <c r="C3" s="47"/>
      <c r="D3" s="2"/>
      <c r="E3" s="6" t="s">
        <v>1</v>
      </c>
      <c r="F3" s="849" t="s">
        <v>2</v>
      </c>
      <c r="G3" s="850"/>
      <c r="H3" s="850"/>
      <c r="I3" s="850"/>
      <c r="J3" s="851"/>
      <c r="K3" s="2"/>
      <c r="L3" s="2"/>
      <c r="M3" s="2"/>
      <c r="N3" s="2"/>
    </row>
    <row r="4" spans="1:15" ht="15" thickBot="1" x14ac:dyDescent="0.2">
      <c r="A4" s="815" t="s">
        <v>3</v>
      </c>
      <c r="B4" s="813"/>
      <c r="C4" s="394" t="s">
        <v>4</v>
      </c>
      <c r="D4" s="2"/>
      <c r="E4" s="7">
        <v>4</v>
      </c>
      <c r="F4" s="816" t="s">
        <v>143</v>
      </c>
      <c r="G4" s="817"/>
      <c r="H4" s="817"/>
      <c r="I4" s="817"/>
      <c r="J4" s="818"/>
      <c r="K4" s="2"/>
      <c r="L4" s="2"/>
      <c r="M4" s="2"/>
      <c r="N4" s="2"/>
    </row>
    <row r="5" spans="1:15" ht="14.2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x14ac:dyDescent="0.15">
      <c r="A6" s="852" t="s">
        <v>6</v>
      </c>
      <c r="B6" s="853"/>
      <c r="C6" s="858" t="s">
        <v>7</v>
      </c>
      <c r="D6" s="859"/>
      <c r="E6" s="52">
        <v>45056</v>
      </c>
      <c r="F6" s="8">
        <v>45084</v>
      </c>
      <c r="G6" s="8">
        <v>45112</v>
      </c>
      <c r="H6" s="8">
        <v>45140</v>
      </c>
      <c r="I6" s="8">
        <v>45175</v>
      </c>
      <c r="J6" s="8">
        <v>45203</v>
      </c>
      <c r="K6" s="8">
        <v>45238</v>
      </c>
      <c r="L6" s="825" t="s">
        <v>8</v>
      </c>
      <c r="M6" s="844" t="s">
        <v>9</v>
      </c>
      <c r="N6" s="808" t="s">
        <v>10</v>
      </c>
      <c r="O6" s="811" t="s">
        <v>11</v>
      </c>
    </row>
    <row r="7" spans="1:15" x14ac:dyDescent="0.15">
      <c r="A7" s="854"/>
      <c r="B7" s="855"/>
      <c r="C7" s="860" t="s">
        <v>12</v>
      </c>
      <c r="D7" s="861"/>
      <c r="E7" s="53">
        <v>0.40069444444444446</v>
      </c>
      <c r="F7" s="9">
        <v>0.40972222222222227</v>
      </c>
      <c r="G7" s="9">
        <v>0.40972222222222227</v>
      </c>
      <c r="H7" s="9">
        <v>0.40625</v>
      </c>
      <c r="I7" s="9">
        <v>0.41666666666666669</v>
      </c>
      <c r="J7" s="9">
        <v>0.40972222222222227</v>
      </c>
      <c r="K7" s="9">
        <v>0.41319444444444442</v>
      </c>
      <c r="L7" s="826"/>
      <c r="M7" s="845"/>
      <c r="N7" s="809"/>
      <c r="O7" s="812"/>
    </row>
    <row r="8" spans="1:15" x14ac:dyDescent="0.15">
      <c r="A8" s="854"/>
      <c r="B8" s="855"/>
      <c r="C8" s="860" t="s">
        <v>13</v>
      </c>
      <c r="D8" s="861"/>
      <c r="E8" s="53" t="s">
        <v>622</v>
      </c>
      <c r="F8" s="9" t="s">
        <v>674</v>
      </c>
      <c r="G8" s="9" t="s">
        <v>716</v>
      </c>
      <c r="H8" s="9" t="s">
        <v>774</v>
      </c>
      <c r="I8" s="9" t="s">
        <v>803</v>
      </c>
      <c r="J8" s="9" t="s">
        <v>826</v>
      </c>
      <c r="K8" s="9" t="s">
        <v>871</v>
      </c>
      <c r="L8" s="826"/>
      <c r="M8" s="845"/>
      <c r="N8" s="809"/>
      <c r="O8" s="812"/>
    </row>
    <row r="9" spans="1:15" x14ac:dyDescent="0.15">
      <c r="A9" s="854"/>
      <c r="B9" s="855"/>
      <c r="C9" s="860" t="s">
        <v>14</v>
      </c>
      <c r="D9" s="861"/>
      <c r="E9" s="48" t="s">
        <v>622</v>
      </c>
      <c r="F9" s="10" t="s">
        <v>674</v>
      </c>
      <c r="G9" s="10" t="s">
        <v>726</v>
      </c>
      <c r="H9" s="10" t="s">
        <v>775</v>
      </c>
      <c r="I9" s="9" t="s">
        <v>803</v>
      </c>
      <c r="J9" s="10" t="s">
        <v>827</v>
      </c>
      <c r="K9" s="9" t="s">
        <v>872</v>
      </c>
      <c r="L9" s="827"/>
      <c r="M9" s="846"/>
      <c r="N9" s="810"/>
      <c r="O9" s="812"/>
    </row>
    <row r="10" spans="1:15" x14ac:dyDescent="0.15">
      <c r="A10" s="854"/>
      <c r="B10" s="855"/>
      <c r="C10" s="860" t="s">
        <v>15</v>
      </c>
      <c r="D10" s="861"/>
      <c r="E10" s="12">
        <v>15</v>
      </c>
      <c r="F10" s="11">
        <v>22</v>
      </c>
      <c r="G10" s="11">
        <v>26</v>
      </c>
      <c r="H10" s="11">
        <v>29</v>
      </c>
      <c r="I10" s="11">
        <v>28.7</v>
      </c>
      <c r="J10" s="11">
        <v>16.5</v>
      </c>
      <c r="K10" s="11">
        <v>12.2</v>
      </c>
      <c r="L10" s="12">
        <f>MAXA(E10:K10)</f>
        <v>29</v>
      </c>
      <c r="M10" s="214">
        <f>MINA(E10:K10)</f>
        <v>12.2</v>
      </c>
      <c r="N10" s="224">
        <f>AVERAGEA(E10:K10)</f>
        <v>21.342857142857138</v>
      </c>
      <c r="O10" s="812"/>
    </row>
    <row r="11" spans="1:15" ht="14.25" thickBot="1" x14ac:dyDescent="0.2">
      <c r="A11" s="856"/>
      <c r="B11" s="857"/>
      <c r="C11" s="862" t="s">
        <v>16</v>
      </c>
      <c r="D11" s="863"/>
      <c r="E11" s="12">
        <v>12.2</v>
      </c>
      <c r="F11" s="11">
        <v>11.2</v>
      </c>
      <c r="G11" s="11">
        <v>14</v>
      </c>
      <c r="H11" s="11">
        <v>9.8000000000000007</v>
      </c>
      <c r="I11" s="11">
        <v>8.9</v>
      </c>
      <c r="J11" s="11">
        <v>17.100000000000001</v>
      </c>
      <c r="K11" s="11">
        <v>13.3</v>
      </c>
      <c r="L11" s="12">
        <f>MAXA(E11:K11)</f>
        <v>17.100000000000001</v>
      </c>
      <c r="M11" s="214">
        <f>MINA(E11:K11)</f>
        <v>8.9</v>
      </c>
      <c r="N11" s="224">
        <f>AVERAGEA(E11:K11)</f>
        <v>12.357142857142858</v>
      </c>
      <c r="O11" s="812"/>
    </row>
    <row r="12" spans="1:15" x14ac:dyDescent="0.15">
      <c r="A12" s="792" t="s">
        <v>17</v>
      </c>
      <c r="B12" s="793"/>
      <c r="C12" s="794"/>
      <c r="D12" s="13" t="s">
        <v>18</v>
      </c>
      <c r="E12" s="267"/>
      <c r="F12" s="259"/>
      <c r="G12" s="514"/>
      <c r="H12" s="360" t="s">
        <v>415</v>
      </c>
      <c r="I12" s="440" t="s">
        <v>422</v>
      </c>
      <c r="J12" s="259"/>
      <c r="K12" s="259"/>
      <c r="L12" s="267"/>
      <c r="M12" s="259"/>
      <c r="N12" s="260"/>
      <c r="O12" s="15"/>
    </row>
    <row r="13" spans="1:15" x14ac:dyDescent="0.15">
      <c r="A13" s="16">
        <v>1</v>
      </c>
      <c r="B13" s="787" t="s">
        <v>19</v>
      </c>
      <c r="C13" s="788"/>
      <c r="D13" s="19" t="s">
        <v>20</v>
      </c>
      <c r="E13" s="509"/>
      <c r="F13" s="509"/>
      <c r="G13" s="509"/>
      <c r="H13" s="20">
        <v>3</v>
      </c>
      <c r="I13" s="20"/>
      <c r="J13" s="20"/>
      <c r="K13" s="20"/>
      <c r="L13" s="21">
        <v>3</v>
      </c>
      <c r="M13" s="20">
        <v>3</v>
      </c>
      <c r="N13" s="225">
        <v>3</v>
      </c>
      <c r="O13" s="796" t="s">
        <v>21</v>
      </c>
    </row>
    <row r="14" spans="1:15" x14ac:dyDescent="0.15">
      <c r="A14" s="16">
        <v>2</v>
      </c>
      <c r="B14" s="787" t="s">
        <v>22</v>
      </c>
      <c r="C14" s="788"/>
      <c r="D14" s="22" t="s">
        <v>23</v>
      </c>
      <c r="E14" s="511"/>
      <c r="F14" s="511"/>
      <c r="G14" s="511"/>
      <c r="H14" s="25" t="s">
        <v>782</v>
      </c>
      <c r="I14" s="10"/>
      <c r="J14" s="25"/>
      <c r="K14" s="25"/>
      <c r="L14" s="21" t="s">
        <v>24</v>
      </c>
      <c r="M14" s="20" t="s">
        <v>24</v>
      </c>
      <c r="N14" s="225" t="s">
        <v>24</v>
      </c>
      <c r="O14" s="800"/>
    </row>
    <row r="15" spans="1:15" x14ac:dyDescent="0.15">
      <c r="A15" s="16">
        <v>3</v>
      </c>
      <c r="B15" s="787" t="s">
        <v>25</v>
      </c>
      <c r="C15" s="788"/>
      <c r="D15" s="19" t="s">
        <v>26</v>
      </c>
      <c r="E15" s="511"/>
      <c r="F15" s="511"/>
      <c r="G15" s="511"/>
      <c r="H15" s="25"/>
      <c r="I15" s="25"/>
      <c r="J15" s="25"/>
      <c r="K15" s="25"/>
      <c r="L15" s="48" t="s">
        <v>24</v>
      </c>
      <c r="M15" s="10" t="s">
        <v>24</v>
      </c>
      <c r="N15" s="19" t="s">
        <v>24</v>
      </c>
      <c r="O15" s="796" t="s">
        <v>27</v>
      </c>
    </row>
    <row r="16" spans="1:15" x14ac:dyDescent="0.15">
      <c r="A16" s="16">
        <v>4</v>
      </c>
      <c r="B16" s="787" t="s">
        <v>28</v>
      </c>
      <c r="C16" s="788"/>
      <c r="D16" s="19" t="s">
        <v>29</v>
      </c>
      <c r="E16" s="511"/>
      <c r="F16" s="511"/>
      <c r="G16" s="511"/>
      <c r="H16" s="25"/>
      <c r="I16" s="25"/>
      <c r="J16" s="25"/>
      <c r="K16" s="25"/>
      <c r="L16" s="48" t="s">
        <v>24</v>
      </c>
      <c r="M16" s="10" t="s">
        <v>24</v>
      </c>
      <c r="N16" s="19" t="s">
        <v>24</v>
      </c>
      <c r="O16" s="798"/>
    </row>
    <row r="17" spans="1:15" x14ac:dyDescent="0.15">
      <c r="A17" s="16">
        <v>5</v>
      </c>
      <c r="B17" s="787" t="s">
        <v>30</v>
      </c>
      <c r="C17" s="788"/>
      <c r="D17" s="19" t="s">
        <v>26</v>
      </c>
      <c r="E17" s="511"/>
      <c r="F17" s="511"/>
      <c r="G17" s="511"/>
      <c r="H17" s="25"/>
      <c r="I17" s="25"/>
      <c r="J17" s="25"/>
      <c r="K17" s="25"/>
      <c r="L17" s="48" t="s">
        <v>24</v>
      </c>
      <c r="M17" s="10" t="s">
        <v>24</v>
      </c>
      <c r="N17" s="19" t="s">
        <v>24</v>
      </c>
      <c r="O17" s="798"/>
    </row>
    <row r="18" spans="1:15" x14ac:dyDescent="0.15">
      <c r="A18" s="16">
        <v>6</v>
      </c>
      <c r="B18" s="787" t="s">
        <v>31</v>
      </c>
      <c r="C18" s="788"/>
      <c r="D18" s="19" t="s">
        <v>32</v>
      </c>
      <c r="E18" s="511"/>
      <c r="F18" s="511"/>
      <c r="G18" s="511"/>
      <c r="H18" s="25"/>
      <c r="I18" s="25"/>
      <c r="J18" s="25"/>
      <c r="K18" s="25"/>
      <c r="L18" s="48" t="s">
        <v>24</v>
      </c>
      <c r="M18" s="10" t="s">
        <v>24</v>
      </c>
      <c r="N18" s="19" t="s">
        <v>24</v>
      </c>
      <c r="O18" s="798"/>
    </row>
    <row r="19" spans="1:15" x14ac:dyDescent="0.15">
      <c r="A19" s="16">
        <v>7</v>
      </c>
      <c r="B19" s="787" t="s">
        <v>33</v>
      </c>
      <c r="C19" s="788"/>
      <c r="D19" s="19" t="s">
        <v>34</v>
      </c>
      <c r="E19" s="511"/>
      <c r="F19" s="511"/>
      <c r="G19" s="511"/>
      <c r="H19" s="25"/>
      <c r="I19" s="25"/>
      <c r="J19" s="25"/>
      <c r="K19" s="25"/>
      <c r="L19" s="48" t="s">
        <v>24</v>
      </c>
      <c r="M19" s="10" t="s">
        <v>24</v>
      </c>
      <c r="N19" s="19" t="s">
        <v>24</v>
      </c>
      <c r="O19" s="798"/>
    </row>
    <row r="20" spans="1:15" x14ac:dyDescent="0.15">
      <c r="A20" s="16">
        <v>8</v>
      </c>
      <c r="B20" s="787" t="s">
        <v>35</v>
      </c>
      <c r="C20" s="788"/>
      <c r="D20" s="19" t="s">
        <v>34</v>
      </c>
      <c r="E20" s="511"/>
      <c r="F20" s="511"/>
      <c r="G20" s="511"/>
      <c r="H20" s="25"/>
      <c r="I20" s="25"/>
      <c r="J20" s="25"/>
      <c r="K20" s="25"/>
      <c r="L20" s="48" t="s">
        <v>24</v>
      </c>
      <c r="M20" s="10" t="s">
        <v>24</v>
      </c>
      <c r="N20" s="19" t="s">
        <v>24</v>
      </c>
      <c r="O20" s="800"/>
    </row>
    <row r="21" spans="1:15" x14ac:dyDescent="0.15">
      <c r="A21" s="16">
        <v>9</v>
      </c>
      <c r="B21" s="830" t="s">
        <v>400</v>
      </c>
      <c r="C21" s="831"/>
      <c r="D21" s="19" t="s">
        <v>37</v>
      </c>
      <c r="E21" s="511"/>
      <c r="F21" s="511"/>
      <c r="G21" s="511"/>
      <c r="H21" s="25"/>
      <c r="I21" s="25"/>
      <c r="J21" s="25"/>
      <c r="K21" s="25"/>
      <c r="L21" s="48" t="s">
        <v>24</v>
      </c>
      <c r="M21" s="10" t="s">
        <v>24</v>
      </c>
      <c r="N21" s="19" t="s">
        <v>24</v>
      </c>
      <c r="O21" s="796" t="s">
        <v>41</v>
      </c>
    </row>
    <row r="22" spans="1:15" x14ac:dyDescent="0.15">
      <c r="A22" s="16">
        <v>10</v>
      </c>
      <c r="B22" s="787" t="s">
        <v>36</v>
      </c>
      <c r="C22" s="788"/>
      <c r="D22" s="19" t="s">
        <v>26</v>
      </c>
      <c r="E22" s="512"/>
      <c r="F22" s="511"/>
      <c r="G22" s="511"/>
      <c r="H22" s="25"/>
      <c r="I22" s="25"/>
      <c r="J22" s="25"/>
      <c r="K22" s="25"/>
      <c r="L22" s="48" t="s">
        <v>24</v>
      </c>
      <c r="M22" s="10" t="s">
        <v>24</v>
      </c>
      <c r="N22" s="19" t="s">
        <v>24</v>
      </c>
      <c r="O22" s="798"/>
    </row>
    <row r="23" spans="1:15" x14ac:dyDescent="0.15">
      <c r="A23" s="16">
        <v>11</v>
      </c>
      <c r="B23" s="787" t="s">
        <v>39</v>
      </c>
      <c r="C23" s="788"/>
      <c r="D23" s="19" t="s">
        <v>40</v>
      </c>
      <c r="E23" s="12">
        <v>0.1</v>
      </c>
      <c r="F23" s="11">
        <v>0.1</v>
      </c>
      <c r="G23" s="11">
        <v>0.3</v>
      </c>
      <c r="H23" s="11">
        <v>0.2</v>
      </c>
      <c r="I23" s="11">
        <v>0.3</v>
      </c>
      <c r="J23" s="11">
        <v>0.2</v>
      </c>
      <c r="K23" s="11">
        <v>0.1</v>
      </c>
      <c r="L23" s="12">
        <v>0.3</v>
      </c>
      <c r="M23" s="11">
        <v>0.1</v>
      </c>
      <c r="N23" s="19">
        <v>0.2</v>
      </c>
      <c r="O23" s="798"/>
    </row>
    <row r="24" spans="1:15" x14ac:dyDescent="0.15">
      <c r="A24" s="16">
        <v>12</v>
      </c>
      <c r="B24" s="787" t="s">
        <v>42</v>
      </c>
      <c r="C24" s="788"/>
      <c r="D24" s="19" t="s">
        <v>34</v>
      </c>
      <c r="E24" s="511"/>
      <c r="F24" s="511"/>
      <c r="G24" s="511"/>
      <c r="H24" s="25"/>
      <c r="I24" s="25"/>
      <c r="J24" s="25"/>
      <c r="K24" s="25"/>
      <c r="L24" s="48" t="s">
        <v>24</v>
      </c>
      <c r="M24" s="10" t="s">
        <v>24</v>
      </c>
      <c r="N24" s="19" t="s">
        <v>24</v>
      </c>
      <c r="O24" s="798"/>
    </row>
    <row r="25" spans="1:15" x14ac:dyDescent="0.15">
      <c r="A25" s="16">
        <v>13</v>
      </c>
      <c r="B25" s="787" t="s">
        <v>43</v>
      </c>
      <c r="C25" s="788"/>
      <c r="D25" s="19" t="s">
        <v>34</v>
      </c>
      <c r="E25" s="511"/>
      <c r="F25" s="511"/>
      <c r="G25" s="511"/>
      <c r="H25" s="25"/>
      <c r="I25" s="25"/>
      <c r="J25" s="25"/>
      <c r="K25" s="25"/>
      <c r="L25" s="48" t="s">
        <v>24</v>
      </c>
      <c r="M25" s="10" t="s">
        <v>24</v>
      </c>
      <c r="N25" s="19" t="s">
        <v>24</v>
      </c>
      <c r="O25" s="800"/>
    </row>
    <row r="26" spans="1:15" x14ac:dyDescent="0.15">
      <c r="A26" s="16">
        <v>14</v>
      </c>
      <c r="B26" s="787" t="s">
        <v>44</v>
      </c>
      <c r="C26" s="788"/>
      <c r="D26" s="19" t="s">
        <v>45</v>
      </c>
      <c r="E26" s="511"/>
      <c r="F26" s="511"/>
      <c r="G26" s="511"/>
      <c r="H26" s="25"/>
      <c r="I26" s="25"/>
      <c r="J26" s="25"/>
      <c r="K26" s="25"/>
      <c r="L26" s="48" t="s">
        <v>24</v>
      </c>
      <c r="M26" s="10" t="s">
        <v>24</v>
      </c>
      <c r="N26" s="19" t="s">
        <v>24</v>
      </c>
      <c r="O26" s="796" t="s">
        <v>46</v>
      </c>
    </row>
    <row r="27" spans="1:15" x14ac:dyDescent="0.15">
      <c r="A27" s="16">
        <v>15</v>
      </c>
      <c r="B27" s="787" t="s">
        <v>144</v>
      </c>
      <c r="C27" s="788"/>
      <c r="D27" s="19" t="s">
        <v>145</v>
      </c>
      <c r="E27" s="511"/>
      <c r="F27" s="511"/>
      <c r="G27" s="511"/>
      <c r="H27" s="25"/>
      <c r="I27" s="25"/>
      <c r="J27" s="25"/>
      <c r="K27" s="25"/>
      <c r="L27" s="48" t="s">
        <v>24</v>
      </c>
      <c r="M27" s="10" t="s">
        <v>24</v>
      </c>
      <c r="N27" s="19" t="s">
        <v>24</v>
      </c>
      <c r="O27" s="798"/>
    </row>
    <row r="28" spans="1:15" ht="24" customHeight="1" x14ac:dyDescent="0.15">
      <c r="A28" s="16">
        <v>16</v>
      </c>
      <c r="B28" s="803" t="s">
        <v>405</v>
      </c>
      <c r="C28" s="804"/>
      <c r="D28" s="19" t="s">
        <v>145</v>
      </c>
      <c r="E28" s="511"/>
      <c r="F28" s="511"/>
      <c r="G28" s="511"/>
      <c r="H28" s="25"/>
      <c r="I28" s="25"/>
      <c r="J28" s="25"/>
      <c r="K28" s="25"/>
      <c r="L28" s="48" t="s">
        <v>24</v>
      </c>
      <c r="M28" s="10" t="s">
        <v>24</v>
      </c>
      <c r="N28" s="19" t="s">
        <v>24</v>
      </c>
      <c r="O28" s="798"/>
    </row>
    <row r="29" spans="1:15" x14ac:dyDescent="0.15">
      <c r="A29" s="16">
        <v>17</v>
      </c>
      <c r="B29" s="787" t="s">
        <v>146</v>
      </c>
      <c r="C29" s="788"/>
      <c r="D29" s="19" t="s">
        <v>145</v>
      </c>
      <c r="E29" s="511"/>
      <c r="F29" s="511"/>
      <c r="G29" s="511"/>
      <c r="H29" s="25"/>
      <c r="I29" s="25"/>
      <c r="J29" s="25"/>
      <c r="K29" s="25"/>
      <c r="L29" s="48" t="s">
        <v>24</v>
      </c>
      <c r="M29" s="10" t="s">
        <v>24</v>
      </c>
      <c r="N29" s="19" t="s">
        <v>24</v>
      </c>
      <c r="O29" s="798"/>
    </row>
    <row r="30" spans="1:15" x14ac:dyDescent="0.15">
      <c r="A30" s="16">
        <v>18</v>
      </c>
      <c r="B30" s="787" t="s">
        <v>147</v>
      </c>
      <c r="C30" s="788"/>
      <c r="D30" s="19" t="s">
        <v>145</v>
      </c>
      <c r="E30" s="511"/>
      <c r="F30" s="511"/>
      <c r="G30" s="511"/>
      <c r="H30" s="25"/>
      <c r="I30" s="25"/>
      <c r="J30" s="25"/>
      <c r="K30" s="25"/>
      <c r="L30" s="48" t="s">
        <v>24</v>
      </c>
      <c r="M30" s="10" t="s">
        <v>24</v>
      </c>
      <c r="N30" s="19" t="s">
        <v>24</v>
      </c>
      <c r="O30" s="798"/>
    </row>
    <row r="31" spans="1:15" x14ac:dyDescent="0.15">
      <c r="A31" s="16">
        <v>19</v>
      </c>
      <c r="B31" s="787" t="s">
        <v>148</v>
      </c>
      <c r="C31" s="788"/>
      <c r="D31" s="19" t="s">
        <v>145</v>
      </c>
      <c r="E31" s="511"/>
      <c r="F31" s="511"/>
      <c r="G31" s="511"/>
      <c r="H31" s="25"/>
      <c r="I31" s="25"/>
      <c r="J31" s="25"/>
      <c r="K31" s="25"/>
      <c r="L31" s="48" t="s">
        <v>24</v>
      </c>
      <c r="M31" s="10" t="s">
        <v>24</v>
      </c>
      <c r="N31" s="19" t="s">
        <v>24</v>
      </c>
      <c r="O31" s="798"/>
    </row>
    <row r="32" spans="1:15" x14ac:dyDescent="0.15">
      <c r="A32" s="16">
        <v>20</v>
      </c>
      <c r="B32" s="787" t="s">
        <v>149</v>
      </c>
      <c r="C32" s="788"/>
      <c r="D32" s="19" t="s">
        <v>145</v>
      </c>
      <c r="E32" s="511"/>
      <c r="F32" s="511"/>
      <c r="G32" s="511"/>
      <c r="H32" s="25"/>
      <c r="I32" s="25"/>
      <c r="J32" s="25"/>
      <c r="K32" s="25"/>
      <c r="L32" s="48" t="s">
        <v>24</v>
      </c>
      <c r="M32" s="10" t="s">
        <v>24</v>
      </c>
      <c r="N32" s="19" t="s">
        <v>24</v>
      </c>
      <c r="O32" s="800"/>
    </row>
    <row r="33" spans="1:15" x14ac:dyDescent="0.15">
      <c r="A33" s="16">
        <v>32</v>
      </c>
      <c r="B33" s="787" t="s">
        <v>68</v>
      </c>
      <c r="C33" s="788"/>
      <c r="D33" s="19" t="s">
        <v>32</v>
      </c>
      <c r="E33" s="511"/>
      <c r="F33" s="511"/>
      <c r="G33" s="511"/>
      <c r="H33" s="25"/>
      <c r="I33" s="25"/>
      <c r="J33" s="25"/>
      <c r="K33" s="25"/>
      <c r="L33" s="48" t="s">
        <v>24</v>
      </c>
      <c r="M33" s="10" t="s">
        <v>24</v>
      </c>
      <c r="N33" s="19" t="s">
        <v>24</v>
      </c>
      <c r="O33" s="796" t="s">
        <v>27</v>
      </c>
    </row>
    <row r="34" spans="1:15" x14ac:dyDescent="0.15">
      <c r="A34" s="16">
        <v>33</v>
      </c>
      <c r="B34" s="787" t="s">
        <v>69</v>
      </c>
      <c r="C34" s="788"/>
      <c r="D34" s="19" t="s">
        <v>26</v>
      </c>
      <c r="E34" s="511"/>
      <c r="F34" s="511"/>
      <c r="G34" s="511"/>
      <c r="H34" s="25"/>
      <c r="I34" s="25"/>
      <c r="J34" s="25"/>
      <c r="K34" s="25"/>
      <c r="L34" s="48" t="s">
        <v>24</v>
      </c>
      <c r="M34" s="10" t="s">
        <v>24</v>
      </c>
      <c r="N34" s="19" t="s">
        <v>24</v>
      </c>
      <c r="O34" s="798"/>
    </row>
    <row r="35" spans="1:15" x14ac:dyDescent="0.15">
      <c r="A35" s="16">
        <v>34</v>
      </c>
      <c r="B35" s="787" t="s">
        <v>70</v>
      </c>
      <c r="C35" s="788"/>
      <c r="D35" s="19" t="s">
        <v>71</v>
      </c>
      <c r="E35" s="511"/>
      <c r="F35" s="511"/>
      <c r="G35" s="511"/>
      <c r="H35" s="25">
        <v>0.02</v>
      </c>
      <c r="I35" s="10"/>
      <c r="J35" s="25"/>
      <c r="K35" s="25"/>
      <c r="L35" s="27">
        <v>0.02</v>
      </c>
      <c r="M35" s="25">
        <v>0.02</v>
      </c>
      <c r="N35" s="19">
        <v>0.02</v>
      </c>
      <c r="O35" s="798"/>
    </row>
    <row r="36" spans="1:15" x14ac:dyDescent="0.15">
      <c r="A36" s="16">
        <v>35</v>
      </c>
      <c r="B36" s="787" t="s">
        <v>72</v>
      </c>
      <c r="C36" s="788"/>
      <c r="D36" s="19" t="s">
        <v>71</v>
      </c>
      <c r="E36" s="511"/>
      <c r="F36" s="511"/>
      <c r="G36" s="511"/>
      <c r="H36" s="25"/>
      <c r="I36" s="25"/>
      <c r="J36" s="25"/>
      <c r="K36" s="25"/>
      <c r="L36" s="48" t="s">
        <v>24</v>
      </c>
      <c r="M36" s="10" t="s">
        <v>24</v>
      </c>
      <c r="N36" s="19" t="s">
        <v>24</v>
      </c>
      <c r="O36" s="798"/>
    </row>
    <row r="37" spans="1:15" x14ac:dyDescent="0.15">
      <c r="A37" s="16">
        <v>36</v>
      </c>
      <c r="B37" s="787" t="s">
        <v>74</v>
      </c>
      <c r="C37" s="788"/>
      <c r="D37" s="19" t="s">
        <v>26</v>
      </c>
      <c r="E37" s="511"/>
      <c r="F37" s="511"/>
      <c r="G37" s="511"/>
      <c r="H37" s="25"/>
      <c r="I37" s="25"/>
      <c r="J37" s="25"/>
      <c r="K37" s="25"/>
      <c r="L37" s="48" t="s">
        <v>24</v>
      </c>
      <c r="M37" s="10" t="s">
        <v>24</v>
      </c>
      <c r="N37" s="19" t="s">
        <v>24</v>
      </c>
      <c r="O37" s="798"/>
    </row>
    <row r="38" spans="1:15" x14ac:dyDescent="0.15">
      <c r="A38" s="16">
        <v>37</v>
      </c>
      <c r="B38" s="787" t="s">
        <v>75</v>
      </c>
      <c r="C38" s="788"/>
      <c r="D38" s="19" t="s">
        <v>26</v>
      </c>
      <c r="E38" s="499"/>
      <c r="F38" s="499"/>
      <c r="G38" s="499"/>
      <c r="H38" s="24">
        <v>5.0000000000000001E-3</v>
      </c>
      <c r="I38" s="24"/>
      <c r="J38" s="24"/>
      <c r="K38" s="24"/>
      <c r="L38" s="23">
        <v>5.0000000000000001E-3</v>
      </c>
      <c r="M38" s="24">
        <v>5.0000000000000001E-3</v>
      </c>
      <c r="N38" s="226">
        <v>5.0000000000000001E-3</v>
      </c>
      <c r="O38" s="800"/>
    </row>
    <row r="39" spans="1:15" x14ac:dyDescent="0.15">
      <c r="A39" s="16">
        <v>38</v>
      </c>
      <c r="B39" s="787" t="s">
        <v>76</v>
      </c>
      <c r="C39" s="788"/>
      <c r="D39" s="19" t="s">
        <v>54</v>
      </c>
      <c r="E39" s="510"/>
      <c r="F39" s="510"/>
      <c r="G39" s="510"/>
      <c r="H39" s="11">
        <v>9.4</v>
      </c>
      <c r="I39" s="11"/>
      <c r="J39" s="11"/>
      <c r="K39" s="11"/>
      <c r="L39" s="12">
        <v>9.4</v>
      </c>
      <c r="M39" s="11">
        <v>9.4</v>
      </c>
      <c r="N39" s="224">
        <v>9.4</v>
      </c>
      <c r="O39" s="796" t="s">
        <v>41</v>
      </c>
    </row>
    <row r="40" spans="1:15" x14ac:dyDescent="0.15">
      <c r="A40" s="16">
        <v>39</v>
      </c>
      <c r="B40" s="787" t="s">
        <v>416</v>
      </c>
      <c r="C40" s="788"/>
      <c r="D40" s="19" t="s">
        <v>150</v>
      </c>
      <c r="E40" s="509"/>
      <c r="F40" s="509"/>
      <c r="G40" s="509"/>
      <c r="H40" s="20">
        <v>15</v>
      </c>
      <c r="I40" s="20"/>
      <c r="J40" s="20"/>
      <c r="K40" s="20"/>
      <c r="L40" s="21">
        <v>15</v>
      </c>
      <c r="M40" s="20">
        <v>15</v>
      </c>
      <c r="N40" s="19">
        <v>15</v>
      </c>
      <c r="O40" s="798"/>
    </row>
    <row r="41" spans="1:15" x14ac:dyDescent="0.15">
      <c r="A41" s="16">
        <v>40</v>
      </c>
      <c r="B41" s="787" t="s">
        <v>78</v>
      </c>
      <c r="C41" s="788"/>
      <c r="D41" s="19" t="s">
        <v>37</v>
      </c>
      <c r="E41" s="509"/>
      <c r="F41" s="509"/>
      <c r="G41" s="509"/>
      <c r="H41" s="20">
        <v>50</v>
      </c>
      <c r="I41" s="20"/>
      <c r="J41" s="20"/>
      <c r="K41" s="20"/>
      <c r="L41" s="21">
        <v>50</v>
      </c>
      <c r="M41" s="20">
        <v>50</v>
      </c>
      <c r="N41" s="19">
        <v>50</v>
      </c>
      <c r="O41" s="800"/>
    </row>
    <row r="42" spans="1:15" x14ac:dyDescent="0.15">
      <c r="A42" s="16">
        <v>41</v>
      </c>
      <c r="B42" s="787" t="s">
        <v>79</v>
      </c>
      <c r="C42" s="788"/>
      <c r="D42" s="19" t="s">
        <v>29</v>
      </c>
      <c r="E42" s="511"/>
      <c r="F42" s="511"/>
      <c r="G42" s="511"/>
      <c r="H42" s="25"/>
      <c r="I42" s="25"/>
      <c r="J42" s="25"/>
      <c r="K42" s="25"/>
      <c r="L42" s="48" t="s">
        <v>24</v>
      </c>
      <c r="M42" s="10" t="s">
        <v>24</v>
      </c>
      <c r="N42" s="19" t="s">
        <v>24</v>
      </c>
      <c r="O42" s="796" t="s">
        <v>46</v>
      </c>
    </row>
    <row r="43" spans="1:15" x14ac:dyDescent="0.15">
      <c r="A43" s="16">
        <v>42</v>
      </c>
      <c r="B43" s="787" t="s">
        <v>151</v>
      </c>
      <c r="C43" s="788"/>
      <c r="D43" s="19" t="s">
        <v>152</v>
      </c>
      <c r="E43" s="511"/>
      <c r="F43" s="511"/>
      <c r="G43" s="511"/>
      <c r="H43" s="25"/>
      <c r="I43" s="25"/>
      <c r="J43" s="25"/>
      <c r="K43" s="25"/>
      <c r="L43" s="48" t="s">
        <v>24</v>
      </c>
      <c r="M43" s="10" t="s">
        <v>24</v>
      </c>
      <c r="N43" s="19" t="s">
        <v>24</v>
      </c>
      <c r="O43" s="798"/>
    </row>
    <row r="44" spans="1:15" x14ac:dyDescent="0.15">
      <c r="A44" s="16">
        <v>43</v>
      </c>
      <c r="B44" s="787" t="s">
        <v>153</v>
      </c>
      <c r="C44" s="788"/>
      <c r="D44" s="19" t="s">
        <v>152</v>
      </c>
      <c r="E44" s="511"/>
      <c r="F44" s="511"/>
      <c r="G44" s="511"/>
      <c r="H44" s="25"/>
      <c r="I44" s="25"/>
      <c r="J44" s="25"/>
      <c r="K44" s="25"/>
      <c r="L44" s="48" t="s">
        <v>24</v>
      </c>
      <c r="M44" s="10" t="s">
        <v>24</v>
      </c>
      <c r="N44" s="19" t="s">
        <v>24</v>
      </c>
      <c r="O44" s="798"/>
    </row>
    <row r="45" spans="1:15" x14ac:dyDescent="0.15">
      <c r="A45" s="16">
        <v>44</v>
      </c>
      <c r="B45" s="787" t="s">
        <v>82</v>
      </c>
      <c r="C45" s="788"/>
      <c r="D45" s="19" t="s">
        <v>83</v>
      </c>
      <c r="E45" s="511"/>
      <c r="F45" s="511"/>
      <c r="G45" s="511"/>
      <c r="H45" s="25"/>
      <c r="I45" s="25"/>
      <c r="J45" s="25"/>
      <c r="K45" s="25"/>
      <c r="L45" s="48" t="s">
        <v>24</v>
      </c>
      <c r="M45" s="10" t="s">
        <v>24</v>
      </c>
      <c r="N45" s="19" t="s">
        <v>24</v>
      </c>
      <c r="O45" s="798"/>
    </row>
    <row r="46" spans="1:15" x14ac:dyDescent="0.15">
      <c r="A46" s="16">
        <v>45</v>
      </c>
      <c r="B46" s="787" t="s">
        <v>85</v>
      </c>
      <c r="C46" s="788"/>
      <c r="D46" s="19" t="s">
        <v>152</v>
      </c>
      <c r="E46" s="511"/>
      <c r="F46" s="511"/>
      <c r="G46" s="511"/>
      <c r="H46" s="25"/>
      <c r="I46" s="25"/>
      <c r="J46" s="25"/>
      <c r="K46" s="25"/>
      <c r="L46" s="48" t="s">
        <v>24</v>
      </c>
      <c r="M46" s="10" t="s">
        <v>24</v>
      </c>
      <c r="N46" s="19" t="s">
        <v>24</v>
      </c>
      <c r="O46" s="800"/>
    </row>
    <row r="47" spans="1:15" x14ac:dyDescent="0.15">
      <c r="A47" s="16">
        <v>46</v>
      </c>
      <c r="B47" s="787" t="s">
        <v>86</v>
      </c>
      <c r="C47" s="788"/>
      <c r="D47" s="19" t="s">
        <v>37</v>
      </c>
      <c r="E47" s="12">
        <v>1.22</v>
      </c>
      <c r="F47" s="191">
        <v>1.56</v>
      </c>
      <c r="G47" s="11">
        <v>2.0099999999999998</v>
      </c>
      <c r="H47" s="11">
        <v>1.23</v>
      </c>
      <c r="I47" s="191">
        <v>1.22</v>
      </c>
      <c r="J47" s="11">
        <v>2.41</v>
      </c>
      <c r="K47" s="223">
        <v>1.74</v>
      </c>
      <c r="L47" s="12">
        <v>2.41</v>
      </c>
      <c r="M47" s="11">
        <v>1.22</v>
      </c>
      <c r="N47" s="19">
        <v>1.6</v>
      </c>
      <c r="O47" s="796" t="s">
        <v>77</v>
      </c>
    </row>
    <row r="48" spans="1:15" x14ac:dyDescent="0.15">
      <c r="A48" s="16">
        <v>47</v>
      </c>
      <c r="B48" s="787" t="s">
        <v>87</v>
      </c>
      <c r="C48" s="788"/>
      <c r="D48" s="19" t="s">
        <v>154</v>
      </c>
      <c r="E48" s="12">
        <v>7.1</v>
      </c>
      <c r="F48" s="11">
        <v>7</v>
      </c>
      <c r="G48" s="11">
        <v>6.7</v>
      </c>
      <c r="H48" s="11">
        <v>6.7</v>
      </c>
      <c r="I48" s="11">
        <v>6.5</v>
      </c>
      <c r="J48" s="11">
        <v>6.8</v>
      </c>
      <c r="K48" s="11">
        <v>7</v>
      </c>
      <c r="L48" s="12">
        <v>7.1</v>
      </c>
      <c r="M48" s="11">
        <v>6.5</v>
      </c>
      <c r="N48" s="19">
        <v>6.8</v>
      </c>
      <c r="O48" s="798"/>
    </row>
    <row r="49" spans="1:15" x14ac:dyDescent="0.15">
      <c r="A49" s="16">
        <v>48</v>
      </c>
      <c r="B49" s="787" t="s">
        <v>88</v>
      </c>
      <c r="C49" s="788"/>
      <c r="D49" s="19" t="s">
        <v>58</v>
      </c>
      <c r="E49" s="511"/>
      <c r="F49" s="511"/>
      <c r="G49" s="511"/>
      <c r="H49" s="25"/>
      <c r="I49" s="25"/>
      <c r="J49" s="25"/>
      <c r="K49" s="25"/>
      <c r="L49" s="48" t="s">
        <v>24</v>
      </c>
      <c r="M49" s="10" t="s">
        <v>24</v>
      </c>
      <c r="N49" s="19" t="s">
        <v>24</v>
      </c>
      <c r="O49" s="798"/>
    </row>
    <row r="50" spans="1:15" x14ac:dyDescent="0.15">
      <c r="A50" s="16">
        <v>49</v>
      </c>
      <c r="B50" s="787" t="s">
        <v>89</v>
      </c>
      <c r="C50" s="788"/>
      <c r="D50" s="19" t="s">
        <v>154</v>
      </c>
      <c r="E50" s="511"/>
      <c r="F50" s="511"/>
      <c r="G50" s="511"/>
      <c r="H50" s="25" t="s">
        <v>783</v>
      </c>
      <c r="I50" s="10"/>
      <c r="J50" s="25"/>
      <c r="K50" s="25"/>
      <c r="L50" s="21" t="s">
        <v>24</v>
      </c>
      <c r="M50" s="20" t="s">
        <v>24</v>
      </c>
      <c r="N50" s="225" t="s">
        <v>24</v>
      </c>
      <c r="O50" s="798"/>
    </row>
    <row r="51" spans="1:15" x14ac:dyDescent="0.15">
      <c r="A51" s="16">
        <v>50</v>
      </c>
      <c r="B51" s="787" t="s">
        <v>90</v>
      </c>
      <c r="C51" s="788"/>
      <c r="D51" s="19" t="s">
        <v>91</v>
      </c>
      <c r="E51" s="12">
        <v>3.4</v>
      </c>
      <c r="F51" s="11">
        <v>3.6</v>
      </c>
      <c r="G51" s="11">
        <v>3.3</v>
      </c>
      <c r="H51" s="11">
        <v>3.3</v>
      </c>
      <c r="I51" s="11">
        <v>3.5</v>
      </c>
      <c r="J51" s="11">
        <v>11</v>
      </c>
      <c r="K51" s="11">
        <v>5.4</v>
      </c>
      <c r="L51" s="12">
        <v>11</v>
      </c>
      <c r="M51" s="11">
        <v>3.3</v>
      </c>
      <c r="N51" s="224">
        <v>4.8</v>
      </c>
      <c r="O51" s="798"/>
    </row>
    <row r="52" spans="1:15" ht="14.25" thickBot="1" x14ac:dyDescent="0.2">
      <c r="A52" s="16">
        <v>51</v>
      </c>
      <c r="B52" s="847" t="s">
        <v>92</v>
      </c>
      <c r="C52" s="848"/>
      <c r="D52" s="29" t="s">
        <v>91</v>
      </c>
      <c r="E52" s="31">
        <v>0.9</v>
      </c>
      <c r="F52" s="168">
        <v>2.2999999999999998</v>
      </c>
      <c r="G52" s="168">
        <v>0.7</v>
      </c>
      <c r="H52" s="168">
        <v>0.6</v>
      </c>
      <c r="I52" s="168">
        <v>2.8</v>
      </c>
      <c r="J52" s="168">
        <v>6.7</v>
      </c>
      <c r="K52" s="168">
        <v>2.4</v>
      </c>
      <c r="L52" s="12">
        <v>6.7</v>
      </c>
      <c r="M52" s="11">
        <v>0.6</v>
      </c>
      <c r="N52" s="224">
        <v>2.2999999999999998</v>
      </c>
      <c r="O52" s="799"/>
    </row>
    <row r="53" spans="1:15" x14ac:dyDescent="0.15">
      <c r="A53" s="792" t="s">
        <v>93</v>
      </c>
      <c r="B53" s="793"/>
      <c r="C53" s="794"/>
      <c r="D53" s="13" t="s">
        <v>18</v>
      </c>
      <c r="E53" s="493"/>
      <c r="F53" s="514"/>
      <c r="G53" s="514"/>
      <c r="H53" s="367" t="s">
        <v>415</v>
      </c>
      <c r="I53" s="440" t="s">
        <v>422</v>
      </c>
      <c r="J53" s="259"/>
      <c r="K53" s="259"/>
      <c r="L53" s="267"/>
      <c r="M53" s="259"/>
      <c r="N53" s="260"/>
      <c r="O53" s="32"/>
    </row>
    <row r="54" spans="1:15" x14ac:dyDescent="0.15">
      <c r="A54" s="33">
        <v>1</v>
      </c>
      <c r="B54" s="830" t="s">
        <v>124</v>
      </c>
      <c r="C54" s="831"/>
      <c r="D54" s="19" t="s">
        <v>125</v>
      </c>
      <c r="E54" s="511"/>
      <c r="F54" s="511"/>
      <c r="G54" s="511"/>
      <c r="H54" s="25" t="s">
        <v>778</v>
      </c>
      <c r="I54" s="10"/>
      <c r="J54" s="25"/>
      <c r="K54" s="25"/>
      <c r="L54" s="27" t="s">
        <v>1035</v>
      </c>
      <c r="M54" s="25" t="s">
        <v>1035</v>
      </c>
      <c r="N54" s="227" t="s">
        <v>1035</v>
      </c>
      <c r="O54" s="796" t="s">
        <v>77</v>
      </c>
    </row>
    <row r="55" spans="1:15" x14ac:dyDescent="0.15">
      <c r="A55" s="35">
        <v>2</v>
      </c>
      <c r="B55" s="830" t="s">
        <v>155</v>
      </c>
      <c r="C55" s="831"/>
      <c r="D55" s="19" t="s">
        <v>156</v>
      </c>
      <c r="E55" s="510"/>
      <c r="F55" s="510"/>
      <c r="G55" s="510"/>
      <c r="H55" s="11">
        <v>1.4</v>
      </c>
      <c r="I55" s="11"/>
      <c r="J55" s="11"/>
      <c r="K55" s="11"/>
      <c r="L55" s="12">
        <v>1.4</v>
      </c>
      <c r="M55" s="11">
        <v>1.4</v>
      </c>
      <c r="N55" s="224">
        <v>1.4</v>
      </c>
      <c r="O55" s="798"/>
    </row>
    <row r="56" spans="1:15" x14ac:dyDescent="0.15">
      <c r="A56" s="35">
        <v>3</v>
      </c>
      <c r="B56" s="830" t="s">
        <v>157</v>
      </c>
      <c r="C56" s="831"/>
      <c r="D56" s="19" t="s">
        <v>156</v>
      </c>
      <c r="E56" s="510"/>
      <c r="F56" s="510"/>
      <c r="G56" s="510"/>
      <c r="H56" s="11">
        <v>2.4</v>
      </c>
      <c r="I56" s="11"/>
      <c r="J56" s="11"/>
      <c r="K56" s="11"/>
      <c r="L56" s="12">
        <v>2.4</v>
      </c>
      <c r="M56" s="11">
        <v>2.4</v>
      </c>
      <c r="N56" s="224">
        <v>2.4</v>
      </c>
      <c r="O56" s="798"/>
    </row>
    <row r="57" spans="1:15" x14ac:dyDescent="0.15">
      <c r="A57" s="35">
        <v>4</v>
      </c>
      <c r="B57" s="830" t="s">
        <v>105</v>
      </c>
      <c r="C57" s="831"/>
      <c r="D57" s="19" t="s">
        <v>45</v>
      </c>
      <c r="E57" s="12">
        <v>11</v>
      </c>
      <c r="F57" s="11">
        <v>12</v>
      </c>
      <c r="G57" s="11">
        <v>12</v>
      </c>
      <c r="H57" s="11">
        <v>9.5</v>
      </c>
      <c r="I57" s="11">
        <v>8</v>
      </c>
      <c r="J57" s="11">
        <v>6</v>
      </c>
      <c r="K57" s="11">
        <v>8.8000000000000007</v>
      </c>
      <c r="L57" s="12">
        <v>12</v>
      </c>
      <c r="M57" s="11">
        <v>6</v>
      </c>
      <c r="N57" s="224">
        <v>9.6</v>
      </c>
      <c r="O57" s="798"/>
    </row>
    <row r="58" spans="1:15" x14ac:dyDescent="0.15">
      <c r="A58" s="35">
        <v>5</v>
      </c>
      <c r="B58" s="830" t="s">
        <v>129</v>
      </c>
      <c r="C58" s="831"/>
      <c r="D58" s="19" t="s">
        <v>130</v>
      </c>
      <c r="E58" s="511"/>
      <c r="F58" s="511"/>
      <c r="G58" s="511"/>
      <c r="H58" s="25"/>
      <c r="I58" s="25"/>
      <c r="J58" s="25"/>
      <c r="K58" s="25"/>
      <c r="L58" s="48" t="s">
        <v>24</v>
      </c>
      <c r="M58" s="10" t="s">
        <v>24</v>
      </c>
      <c r="N58" s="19" t="s">
        <v>24</v>
      </c>
      <c r="O58" s="798"/>
    </row>
    <row r="59" spans="1:15" x14ac:dyDescent="0.15">
      <c r="A59" s="35">
        <v>6</v>
      </c>
      <c r="B59" s="830" t="s">
        <v>131</v>
      </c>
      <c r="C59" s="831"/>
      <c r="D59" s="19" t="s">
        <v>54</v>
      </c>
      <c r="E59" s="509"/>
      <c r="F59" s="509"/>
      <c r="G59" s="509"/>
      <c r="H59" s="20" t="s">
        <v>784</v>
      </c>
      <c r="I59" s="20"/>
      <c r="J59" s="20"/>
      <c r="K59" s="20"/>
      <c r="L59" s="21" t="s">
        <v>604</v>
      </c>
      <c r="M59" s="20" t="s">
        <v>604</v>
      </c>
      <c r="N59" s="225" t="s">
        <v>604</v>
      </c>
      <c r="O59" s="798"/>
    </row>
    <row r="60" spans="1:15" x14ac:dyDescent="0.15">
      <c r="A60" s="35">
        <v>7</v>
      </c>
      <c r="B60" s="830" t="s">
        <v>132</v>
      </c>
      <c r="C60" s="831"/>
      <c r="D60" s="19" t="s">
        <v>40</v>
      </c>
      <c r="E60" s="511"/>
      <c r="F60" s="511"/>
      <c r="G60" s="511"/>
      <c r="H60" s="25"/>
      <c r="I60" s="25"/>
      <c r="J60" s="25"/>
      <c r="K60" s="25"/>
      <c r="L60" s="48" t="s">
        <v>24</v>
      </c>
      <c r="M60" s="10" t="s">
        <v>24</v>
      </c>
      <c r="N60" s="19" t="s">
        <v>24</v>
      </c>
      <c r="O60" s="798"/>
    </row>
    <row r="61" spans="1:15" x14ac:dyDescent="0.15">
      <c r="A61" s="35">
        <v>8</v>
      </c>
      <c r="B61" s="830" t="s">
        <v>94</v>
      </c>
      <c r="C61" s="831"/>
      <c r="D61" s="19" t="s">
        <v>54</v>
      </c>
      <c r="E61" s="27">
        <v>0.21</v>
      </c>
      <c r="F61" s="25">
        <v>0.24</v>
      </c>
      <c r="G61" s="25">
        <v>0.31</v>
      </c>
      <c r="H61" s="25">
        <v>0.31</v>
      </c>
      <c r="I61" s="25">
        <v>0.67</v>
      </c>
      <c r="J61" s="25">
        <v>0.56000000000000005</v>
      </c>
      <c r="K61" s="25">
        <v>0.25</v>
      </c>
      <c r="L61" s="27">
        <v>0.67</v>
      </c>
      <c r="M61" s="25">
        <v>0.21</v>
      </c>
      <c r="N61" s="227">
        <v>0.36</v>
      </c>
      <c r="O61" s="798"/>
    </row>
    <row r="62" spans="1:15" x14ac:dyDescent="0.15">
      <c r="A62" s="33">
        <v>9</v>
      </c>
      <c r="B62" s="830" t="s">
        <v>95</v>
      </c>
      <c r="C62" s="831"/>
      <c r="D62" s="19" t="s">
        <v>158</v>
      </c>
      <c r="E62" s="23" t="s">
        <v>628</v>
      </c>
      <c r="F62" s="24">
        <v>1.4E-2</v>
      </c>
      <c r="G62" s="24" t="s">
        <v>722</v>
      </c>
      <c r="H62" s="24" t="s">
        <v>785</v>
      </c>
      <c r="I62" s="24">
        <v>2.7E-2</v>
      </c>
      <c r="J62" s="24">
        <v>3.3000000000000002E-2</v>
      </c>
      <c r="K62" s="24">
        <v>8.0000000000000002E-3</v>
      </c>
      <c r="L62" s="23">
        <v>3.3000000000000002E-2</v>
      </c>
      <c r="M62" s="24" t="s">
        <v>84</v>
      </c>
      <c r="N62" s="226">
        <v>1.2E-2</v>
      </c>
      <c r="O62" s="798"/>
    </row>
    <row r="63" spans="1:15" x14ac:dyDescent="0.15">
      <c r="A63" s="33">
        <v>10</v>
      </c>
      <c r="B63" s="830" t="s">
        <v>134</v>
      </c>
      <c r="C63" s="831"/>
      <c r="D63" s="19" t="s">
        <v>54</v>
      </c>
      <c r="E63" s="511"/>
      <c r="F63" s="511"/>
      <c r="G63" s="511"/>
      <c r="H63" s="25"/>
      <c r="I63" s="25"/>
      <c r="J63" s="25"/>
      <c r="K63" s="25"/>
      <c r="L63" s="48" t="s">
        <v>24</v>
      </c>
      <c r="M63" s="10" t="s">
        <v>24</v>
      </c>
      <c r="N63" s="19" t="s">
        <v>24</v>
      </c>
      <c r="O63" s="798"/>
    </row>
    <row r="64" spans="1:15" x14ac:dyDescent="0.15">
      <c r="A64" s="35">
        <v>11</v>
      </c>
      <c r="B64" s="830" t="s">
        <v>549</v>
      </c>
      <c r="C64" s="831"/>
      <c r="D64" s="34" t="s">
        <v>551</v>
      </c>
      <c r="E64" s="509"/>
      <c r="F64" s="509"/>
      <c r="G64" s="509"/>
      <c r="H64" s="20" t="s">
        <v>784</v>
      </c>
      <c r="I64" s="20"/>
      <c r="J64" s="20"/>
      <c r="K64" s="20"/>
      <c r="L64" s="21" t="s">
        <v>604</v>
      </c>
      <c r="M64" s="20" t="s">
        <v>604</v>
      </c>
      <c r="N64" s="225" t="s">
        <v>604</v>
      </c>
      <c r="O64" s="798"/>
    </row>
    <row r="65" spans="1:15" x14ac:dyDescent="0.15">
      <c r="A65" s="35">
        <v>12</v>
      </c>
      <c r="B65" s="830" t="s">
        <v>101</v>
      </c>
      <c r="C65" s="831"/>
      <c r="D65" s="19" t="s">
        <v>135</v>
      </c>
      <c r="E65" s="511"/>
      <c r="F65" s="511"/>
      <c r="G65" s="511"/>
      <c r="H65" s="25"/>
      <c r="I65" s="25"/>
      <c r="J65" s="25"/>
      <c r="K65" s="25"/>
      <c r="L65" s="48" t="s">
        <v>24</v>
      </c>
      <c r="M65" s="10" t="s">
        <v>24</v>
      </c>
      <c r="N65" s="225" t="s">
        <v>24</v>
      </c>
      <c r="O65" s="798"/>
    </row>
    <row r="66" spans="1:15" x14ac:dyDescent="0.15">
      <c r="A66" s="35">
        <v>13</v>
      </c>
      <c r="B66" s="830" t="s">
        <v>100</v>
      </c>
      <c r="C66" s="831"/>
      <c r="D66" s="19" t="s">
        <v>96</v>
      </c>
      <c r="E66" s="509"/>
      <c r="F66" s="509"/>
      <c r="G66" s="509"/>
      <c r="H66" s="20">
        <v>12</v>
      </c>
      <c r="I66" s="20"/>
      <c r="J66" s="20"/>
      <c r="K66" s="20"/>
      <c r="L66" s="21">
        <v>12</v>
      </c>
      <c r="M66" s="20">
        <v>12</v>
      </c>
      <c r="N66" s="225">
        <v>12</v>
      </c>
      <c r="O66" s="798"/>
    </row>
    <row r="67" spans="1:15" x14ac:dyDescent="0.15">
      <c r="A67" s="33">
        <v>14</v>
      </c>
      <c r="B67" s="830" t="s">
        <v>136</v>
      </c>
      <c r="C67" s="831"/>
      <c r="D67" s="34" t="s">
        <v>159</v>
      </c>
      <c r="E67" s="511"/>
      <c r="F67" s="511"/>
      <c r="G67" s="511"/>
      <c r="H67" s="25"/>
      <c r="I67" s="25"/>
      <c r="J67" s="25"/>
      <c r="K67" s="25"/>
      <c r="L67" s="48" t="s">
        <v>24</v>
      </c>
      <c r="M67" s="10" t="s">
        <v>24</v>
      </c>
      <c r="N67" s="19" t="s">
        <v>24</v>
      </c>
      <c r="O67" s="798"/>
    </row>
    <row r="68" spans="1:15" x14ac:dyDescent="0.15">
      <c r="A68" s="35">
        <v>15</v>
      </c>
      <c r="B68" s="830" t="s">
        <v>138</v>
      </c>
      <c r="C68" s="831"/>
      <c r="D68" s="19" t="s">
        <v>73</v>
      </c>
      <c r="E68" s="572">
        <v>11</v>
      </c>
      <c r="F68" s="20">
        <v>8</v>
      </c>
      <c r="G68" s="20">
        <v>2</v>
      </c>
      <c r="H68" s="20">
        <v>2</v>
      </c>
      <c r="I68" s="20">
        <v>1</v>
      </c>
      <c r="J68" s="20">
        <v>2</v>
      </c>
      <c r="K68" s="20">
        <v>2</v>
      </c>
      <c r="L68" s="21">
        <v>11</v>
      </c>
      <c r="M68" s="20">
        <v>1</v>
      </c>
      <c r="N68" s="225">
        <v>4</v>
      </c>
      <c r="O68" s="798"/>
    </row>
    <row r="69" spans="1:15" x14ac:dyDescent="0.15">
      <c r="A69" s="35">
        <v>16</v>
      </c>
      <c r="B69" s="830" t="s">
        <v>139</v>
      </c>
      <c r="C69" s="831"/>
      <c r="D69" s="19" t="s">
        <v>140</v>
      </c>
      <c r="E69" s="511"/>
      <c r="F69" s="511"/>
      <c r="G69" s="511"/>
      <c r="H69" s="20">
        <v>60</v>
      </c>
      <c r="I69" s="10"/>
      <c r="J69" s="25"/>
      <c r="K69" s="25"/>
      <c r="L69" s="21">
        <v>60</v>
      </c>
      <c r="M69" s="20">
        <v>60</v>
      </c>
      <c r="N69" s="225">
        <v>60</v>
      </c>
      <c r="O69" s="798"/>
    </row>
    <row r="70" spans="1:15" x14ac:dyDescent="0.15">
      <c r="A70" s="35">
        <v>17</v>
      </c>
      <c r="B70" s="830" t="s">
        <v>141</v>
      </c>
      <c r="C70" s="831"/>
      <c r="D70" s="19" t="s">
        <v>96</v>
      </c>
      <c r="E70" s="23">
        <v>3.0000000000000001E-3</v>
      </c>
      <c r="F70" s="24">
        <v>0.01</v>
      </c>
      <c r="G70" s="24" t="s">
        <v>729</v>
      </c>
      <c r="H70" s="24" t="s">
        <v>779</v>
      </c>
      <c r="I70" s="24" t="s">
        <v>812</v>
      </c>
      <c r="J70" s="24" t="s">
        <v>832</v>
      </c>
      <c r="K70" s="24">
        <v>2E-3</v>
      </c>
      <c r="L70" s="23">
        <v>0.01</v>
      </c>
      <c r="M70" s="24" t="s">
        <v>142</v>
      </c>
      <c r="N70" s="226">
        <v>2E-3</v>
      </c>
      <c r="O70" s="798"/>
    </row>
    <row r="71" spans="1:15" x14ac:dyDescent="0.15">
      <c r="A71" s="35">
        <v>18</v>
      </c>
      <c r="B71" s="830" t="s">
        <v>104</v>
      </c>
      <c r="C71" s="831"/>
      <c r="D71" s="19" t="s">
        <v>96</v>
      </c>
      <c r="E71" s="511"/>
      <c r="F71" s="511"/>
      <c r="G71" s="511"/>
      <c r="H71" s="25" t="s">
        <v>780</v>
      </c>
      <c r="I71" s="25"/>
      <c r="J71" s="25"/>
      <c r="K71" s="25"/>
      <c r="L71" s="27" t="s">
        <v>603</v>
      </c>
      <c r="M71" s="25" t="s">
        <v>603</v>
      </c>
      <c r="N71" s="227" t="s">
        <v>603</v>
      </c>
      <c r="O71" s="798"/>
    </row>
    <row r="72" spans="1:15" ht="14.25" thickBot="1" x14ac:dyDescent="0.2">
      <c r="A72" s="38">
        <v>19</v>
      </c>
      <c r="B72" s="17" t="s">
        <v>404</v>
      </c>
      <c r="C72" s="18"/>
      <c r="D72" s="41" t="s">
        <v>96</v>
      </c>
      <c r="E72" s="513"/>
      <c r="F72" s="513"/>
      <c r="G72" s="513"/>
      <c r="H72" s="168">
        <v>3.8</v>
      </c>
      <c r="I72" s="168"/>
      <c r="J72" s="168"/>
      <c r="K72" s="168"/>
      <c r="L72" s="31">
        <v>3.8</v>
      </c>
      <c r="M72" s="168">
        <v>3.8</v>
      </c>
      <c r="N72" s="229">
        <v>3.8</v>
      </c>
      <c r="O72" s="799"/>
    </row>
    <row r="73" spans="1:15" ht="14.25" thickBot="1" x14ac:dyDescent="0.2">
      <c r="A73" s="841" t="s">
        <v>106</v>
      </c>
      <c r="B73" s="842"/>
      <c r="C73" s="842"/>
      <c r="D73" s="791"/>
      <c r="E73" s="56" t="s">
        <v>631</v>
      </c>
      <c r="F73" s="170" t="s">
        <v>678</v>
      </c>
      <c r="G73" s="170" t="s">
        <v>719</v>
      </c>
      <c r="H73" s="170" t="s">
        <v>781</v>
      </c>
      <c r="I73" s="170" t="s">
        <v>806</v>
      </c>
      <c r="J73" s="170" t="s">
        <v>830</v>
      </c>
      <c r="K73" s="170" t="s">
        <v>875</v>
      </c>
      <c r="L73" s="43"/>
      <c r="M73" s="44"/>
      <c r="N73" s="44"/>
    </row>
    <row r="74" spans="1:15" x14ac:dyDescent="0.15">
      <c r="A74" s="2"/>
      <c r="B74" s="45" t="s">
        <v>107</v>
      </c>
      <c r="C74" s="46"/>
      <c r="D74" s="46"/>
      <c r="E74" s="46"/>
      <c r="F74" s="46"/>
      <c r="G74" s="46"/>
      <c r="H74" s="46"/>
      <c r="I74" s="2"/>
      <c r="J74" s="2"/>
      <c r="K74" s="2"/>
      <c r="L74" s="2"/>
      <c r="M74" s="2"/>
      <c r="N74" s="2"/>
      <c r="O74" s="46"/>
    </row>
    <row r="75" spans="1:15" x14ac:dyDescent="0.15">
      <c r="A75" s="2"/>
      <c r="F75" s="2"/>
      <c r="G75" s="2"/>
      <c r="H75" s="2"/>
      <c r="I75" s="2"/>
      <c r="J75" s="2"/>
      <c r="K75" s="2"/>
      <c r="L75" s="2"/>
      <c r="M75" s="2"/>
      <c r="N75" s="2"/>
    </row>
  </sheetData>
  <mergeCells count="84">
    <mergeCell ref="A12:C12"/>
    <mergeCell ref="L6:L9"/>
    <mergeCell ref="M6:M9"/>
    <mergeCell ref="N6:N9"/>
    <mergeCell ref="O6:O11"/>
    <mergeCell ref="C7:D7"/>
    <mergeCell ref="C8:D8"/>
    <mergeCell ref="C9:D9"/>
    <mergeCell ref="C10:D10"/>
    <mergeCell ref="C11:D11"/>
    <mergeCell ref="F3:J3"/>
    <mergeCell ref="A4:B4"/>
    <mergeCell ref="F4:J4"/>
    <mergeCell ref="A6:B11"/>
    <mergeCell ref="C6:D6"/>
    <mergeCell ref="B13:C13"/>
    <mergeCell ref="O13:O14"/>
    <mergeCell ref="B14:C14"/>
    <mergeCell ref="B15:C15"/>
    <mergeCell ref="O15:O20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22:C22"/>
    <mergeCell ref="B26:C26"/>
    <mergeCell ref="O26:O32"/>
    <mergeCell ref="B27:C27"/>
    <mergeCell ref="B28:C28"/>
    <mergeCell ref="B29:C29"/>
    <mergeCell ref="B30:C30"/>
    <mergeCell ref="B31:C31"/>
    <mergeCell ref="B32:C32"/>
    <mergeCell ref="B49:C49"/>
    <mergeCell ref="B50:C50"/>
    <mergeCell ref="B45:C45"/>
    <mergeCell ref="B33:C33"/>
    <mergeCell ref="B34:C34"/>
    <mergeCell ref="B35:C35"/>
    <mergeCell ref="B36:C36"/>
    <mergeCell ref="B37:C37"/>
    <mergeCell ref="B56:C56"/>
    <mergeCell ref="B57:C57"/>
    <mergeCell ref="B58:C58"/>
    <mergeCell ref="O54:O72"/>
    <mergeCell ref="B38:C38"/>
    <mergeCell ref="B39:C39"/>
    <mergeCell ref="B40:C40"/>
    <mergeCell ref="B41:C41"/>
    <mergeCell ref="B42:C42"/>
    <mergeCell ref="O42:O46"/>
    <mergeCell ref="B43:C43"/>
    <mergeCell ref="B44:C44"/>
    <mergeCell ref="B46:C46"/>
    <mergeCell ref="B47:C47"/>
    <mergeCell ref="O47:O52"/>
    <mergeCell ref="B48:C48"/>
    <mergeCell ref="A73:D73"/>
    <mergeCell ref="B61:C61"/>
    <mergeCell ref="B62:C62"/>
    <mergeCell ref="B63:C63"/>
    <mergeCell ref="B64:C64"/>
    <mergeCell ref="B71:C71"/>
    <mergeCell ref="O21:O25"/>
    <mergeCell ref="O33:O38"/>
    <mergeCell ref="O39:O41"/>
    <mergeCell ref="B60:C60"/>
    <mergeCell ref="B70:C70"/>
    <mergeCell ref="A53:C53"/>
    <mergeCell ref="B54:C54"/>
    <mergeCell ref="B65:C65"/>
    <mergeCell ref="B66:C66"/>
    <mergeCell ref="B67:C67"/>
    <mergeCell ref="B68:C68"/>
    <mergeCell ref="B69:C69"/>
    <mergeCell ref="B59:C59"/>
    <mergeCell ref="B55:C55"/>
    <mergeCell ref="B51:C51"/>
    <mergeCell ref="B52:C52"/>
  </mergeCells>
  <phoneticPr fontId="2"/>
  <conditionalFormatting sqref="E57:N57">
    <cfRule type="expression" dxfId="37" priority="9">
      <formula>E57&gt;=10</formula>
    </cfRule>
  </conditionalFormatting>
  <conditionalFormatting sqref="E68">
    <cfRule type="expression" dxfId="36" priority="7">
      <formula>E68&gt;=10</formula>
    </cfRule>
  </conditionalFormatting>
  <conditionalFormatting sqref="F68">
    <cfRule type="expression" dxfId="35" priority="6">
      <formula>F68&gt;=10</formula>
    </cfRule>
  </conditionalFormatting>
  <conditionalFormatting sqref="G68">
    <cfRule type="expression" dxfId="34" priority="5">
      <formula>G68&gt;=10</formula>
    </cfRule>
  </conditionalFormatting>
  <conditionalFormatting sqref="H68">
    <cfRule type="expression" dxfId="33" priority="4">
      <formula>H68&gt;=10</formula>
    </cfRule>
  </conditionalFormatting>
  <conditionalFormatting sqref="I68">
    <cfRule type="expression" dxfId="32" priority="3">
      <formula>I68&gt;=10</formula>
    </cfRule>
  </conditionalFormatting>
  <conditionalFormatting sqref="J68">
    <cfRule type="expression" dxfId="31" priority="2">
      <formula>J68&gt;=10</formula>
    </cfRule>
  </conditionalFormatting>
  <conditionalFormatting sqref="K68">
    <cfRule type="expression" dxfId="30" priority="1">
      <formula>K68&gt;=10</formula>
    </cfRule>
  </conditionalFormatting>
  <pageMargins left="0.78740157480314965" right="0.78740157480314965" top="0.39370078740157483" bottom="0.19685039370078741" header="0" footer="0"/>
  <pageSetup paperSize="9" scale="5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O114"/>
  <sheetViews>
    <sheetView zoomScale="90" zoomScaleNormal="90" workbookViewId="0">
      <pane xSplit="4" ySplit="11" topLeftCell="E54" activePane="bottomRight" state="frozen"/>
      <selection activeCell="D65" sqref="D65"/>
      <selection pane="topRight" activeCell="D65" sqref="D65"/>
      <selection pane="bottomLeft" activeCell="D65" sqref="D65"/>
      <selection pane="bottomRight" activeCell="Q1" sqref="Q1:V1048576"/>
    </sheetView>
  </sheetViews>
  <sheetFormatPr defaultRowHeight="13.5" x14ac:dyDescent="0.15"/>
  <cols>
    <col min="1" max="1" width="3.125" style="1" customWidth="1"/>
    <col min="2" max="2" width="8.875" style="1" customWidth="1"/>
    <col min="3" max="3" width="15.5" style="1" customWidth="1"/>
    <col min="4" max="4" width="12.125" style="1" customWidth="1"/>
    <col min="5" max="14" width="9.375" style="1" customWidth="1"/>
    <col min="15" max="15" width="13.5" style="2" customWidth="1"/>
  </cols>
  <sheetData>
    <row r="1" spans="1:15" ht="14.25" x14ac:dyDescent="0.15">
      <c r="B1" s="85" t="str">
        <f>'1 羽黒川'!B1</f>
        <v>　　　　　　　　　　　　定　期　水　質　検　査　結　果（令和５年度）</v>
      </c>
      <c r="C1" s="85"/>
      <c r="D1" s="85"/>
      <c r="E1" s="85"/>
      <c r="F1" s="85"/>
      <c r="G1" s="85"/>
      <c r="H1" s="85"/>
      <c r="I1" s="85"/>
      <c r="J1" s="85"/>
      <c r="K1" s="85"/>
    </row>
    <row r="2" spans="1:15" ht="14.25" thickBot="1" x14ac:dyDescent="0.2">
      <c r="B2" s="3" t="s">
        <v>0</v>
      </c>
    </row>
    <row r="3" spans="1:15" ht="14.25" thickBot="1" x14ac:dyDescent="0.2">
      <c r="A3" s="2"/>
      <c r="B3" s="4"/>
      <c r="C3" s="47"/>
      <c r="D3" s="2"/>
      <c r="E3" s="6" t="s">
        <v>1</v>
      </c>
      <c r="F3" s="813" t="s">
        <v>2</v>
      </c>
      <c r="G3" s="813"/>
      <c r="H3" s="813"/>
      <c r="I3" s="813"/>
      <c r="J3" s="814"/>
      <c r="K3" s="2"/>
      <c r="L3" s="2"/>
      <c r="M3" s="2"/>
      <c r="N3" s="2"/>
    </row>
    <row r="4" spans="1:15" ht="15" thickBot="1" x14ac:dyDescent="0.2">
      <c r="A4" s="815" t="s">
        <v>3</v>
      </c>
      <c r="B4" s="813"/>
      <c r="C4" s="394" t="s">
        <v>4</v>
      </c>
      <c r="D4" s="2"/>
      <c r="E4" s="7">
        <v>5</v>
      </c>
      <c r="F4" s="817" t="s">
        <v>160</v>
      </c>
      <c r="G4" s="817"/>
      <c r="H4" s="817"/>
      <c r="I4" s="817"/>
      <c r="J4" s="818"/>
      <c r="K4" s="2"/>
      <c r="L4" s="2"/>
      <c r="M4" s="2"/>
      <c r="N4" s="2"/>
    </row>
    <row r="5" spans="1:15" ht="14.2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x14ac:dyDescent="0.15">
      <c r="A6" s="819" t="s">
        <v>161</v>
      </c>
      <c r="B6" s="820"/>
      <c r="C6" s="823" t="s">
        <v>7</v>
      </c>
      <c r="D6" s="824"/>
      <c r="E6" s="52">
        <v>45056</v>
      </c>
      <c r="F6" s="8">
        <v>45084</v>
      </c>
      <c r="G6" s="8">
        <v>45112</v>
      </c>
      <c r="H6" s="8">
        <v>45140</v>
      </c>
      <c r="I6" s="8">
        <v>45175</v>
      </c>
      <c r="J6" s="8">
        <v>45203</v>
      </c>
      <c r="K6" s="8">
        <v>45238</v>
      </c>
      <c r="L6" s="825" t="s">
        <v>8</v>
      </c>
      <c r="M6" s="805" t="s">
        <v>9</v>
      </c>
      <c r="N6" s="808" t="s">
        <v>10</v>
      </c>
      <c r="O6" s="811" t="s">
        <v>11</v>
      </c>
    </row>
    <row r="7" spans="1:15" x14ac:dyDescent="0.15">
      <c r="A7" s="821"/>
      <c r="B7" s="822"/>
      <c r="C7" s="828" t="s">
        <v>12</v>
      </c>
      <c r="D7" s="829"/>
      <c r="E7" s="53">
        <v>0.40486111111111112</v>
      </c>
      <c r="F7" s="9">
        <v>0.41666666666666669</v>
      </c>
      <c r="G7" s="9">
        <v>0.41319444444444442</v>
      </c>
      <c r="H7" s="9">
        <v>0.41319444444444442</v>
      </c>
      <c r="I7" s="9">
        <v>0.41666666666666669</v>
      </c>
      <c r="J7" s="9">
        <v>0.41666666666666669</v>
      </c>
      <c r="K7" s="9">
        <v>0.4201388888888889</v>
      </c>
      <c r="L7" s="833"/>
      <c r="M7" s="835"/>
      <c r="N7" s="837"/>
      <c r="O7" s="812"/>
    </row>
    <row r="8" spans="1:15" x14ac:dyDescent="0.15">
      <c r="A8" s="821"/>
      <c r="B8" s="822"/>
      <c r="C8" s="828" t="s">
        <v>13</v>
      </c>
      <c r="D8" s="829"/>
      <c r="E8" s="53" t="s">
        <v>622</v>
      </c>
      <c r="F8" s="9" t="s">
        <v>674</v>
      </c>
      <c r="G8" s="9" t="s">
        <v>730</v>
      </c>
      <c r="H8" s="9" t="s">
        <v>774</v>
      </c>
      <c r="I8" s="9" t="s">
        <v>803</v>
      </c>
      <c r="J8" s="9" t="s">
        <v>826</v>
      </c>
      <c r="K8" s="9" t="s">
        <v>871</v>
      </c>
      <c r="L8" s="833"/>
      <c r="M8" s="835"/>
      <c r="N8" s="837"/>
      <c r="O8" s="812"/>
    </row>
    <row r="9" spans="1:15" x14ac:dyDescent="0.15">
      <c r="A9" s="821"/>
      <c r="B9" s="822"/>
      <c r="C9" s="828" t="s">
        <v>14</v>
      </c>
      <c r="D9" s="829"/>
      <c r="E9" s="48" t="s">
        <v>622</v>
      </c>
      <c r="F9" s="10" t="s">
        <v>674</v>
      </c>
      <c r="G9" s="10" t="s">
        <v>731</v>
      </c>
      <c r="H9" s="10" t="s">
        <v>775</v>
      </c>
      <c r="I9" s="9" t="s">
        <v>803</v>
      </c>
      <c r="J9" s="10" t="s">
        <v>827</v>
      </c>
      <c r="K9" s="9" t="s">
        <v>872</v>
      </c>
      <c r="L9" s="834"/>
      <c r="M9" s="836"/>
      <c r="N9" s="838"/>
      <c r="O9" s="812"/>
    </row>
    <row r="10" spans="1:15" x14ac:dyDescent="0.15">
      <c r="A10" s="821"/>
      <c r="B10" s="822"/>
      <c r="C10" s="828" t="s">
        <v>15</v>
      </c>
      <c r="D10" s="829"/>
      <c r="E10" s="12">
        <v>15</v>
      </c>
      <c r="F10" s="11">
        <v>22</v>
      </c>
      <c r="G10" s="11">
        <v>26</v>
      </c>
      <c r="H10" s="11">
        <v>29</v>
      </c>
      <c r="I10" s="11">
        <v>28.7</v>
      </c>
      <c r="J10" s="11">
        <v>16.5</v>
      </c>
      <c r="K10" s="11">
        <v>12.2</v>
      </c>
      <c r="L10" s="12">
        <f>MAXA(E10:K10)</f>
        <v>29</v>
      </c>
      <c r="M10" s="214">
        <f>MINA(E10:K10)</f>
        <v>12.2</v>
      </c>
      <c r="N10" s="224">
        <f>AVERAGEA(E10:K10)</f>
        <v>21.342857142857138</v>
      </c>
      <c r="O10" s="812"/>
    </row>
    <row r="11" spans="1:15" ht="14.25" thickBot="1" x14ac:dyDescent="0.2">
      <c r="A11" s="821"/>
      <c r="B11" s="822"/>
      <c r="C11" s="828" t="s">
        <v>16</v>
      </c>
      <c r="D11" s="829"/>
      <c r="E11" s="12">
        <v>7.1</v>
      </c>
      <c r="F11" s="11">
        <v>5.8</v>
      </c>
      <c r="G11" s="11">
        <v>6.4</v>
      </c>
      <c r="H11" s="11">
        <v>6.7</v>
      </c>
      <c r="I11" s="11">
        <v>6.6</v>
      </c>
      <c r="J11" s="11">
        <v>7.3</v>
      </c>
      <c r="K11" s="11">
        <v>7.3</v>
      </c>
      <c r="L11" s="12">
        <f>MAXA(E11:K11)</f>
        <v>7.3</v>
      </c>
      <c r="M11" s="214">
        <f>MINA(E11:K11)</f>
        <v>5.8</v>
      </c>
      <c r="N11" s="224">
        <f>AVERAGEA(E11:K11)</f>
        <v>6.7428571428571411</v>
      </c>
      <c r="O11" s="832"/>
    </row>
    <row r="12" spans="1:15" x14ac:dyDescent="0.15">
      <c r="A12" s="792" t="s">
        <v>17</v>
      </c>
      <c r="B12" s="793"/>
      <c r="C12" s="793"/>
      <c r="D12" s="13" t="s">
        <v>18</v>
      </c>
      <c r="E12" s="267"/>
      <c r="F12" s="259"/>
      <c r="G12" s="259"/>
      <c r="H12" s="360" t="s">
        <v>415</v>
      </c>
      <c r="I12" s="440" t="s">
        <v>422</v>
      </c>
      <c r="J12" s="259"/>
      <c r="K12" s="259"/>
      <c r="L12" s="267"/>
      <c r="M12" s="259"/>
      <c r="N12" s="260"/>
      <c r="O12" s="15"/>
    </row>
    <row r="13" spans="1:15" x14ac:dyDescent="0.15">
      <c r="A13" s="16">
        <v>1</v>
      </c>
      <c r="B13" s="787" t="s">
        <v>19</v>
      </c>
      <c r="C13" s="788"/>
      <c r="D13" s="19" t="s">
        <v>20</v>
      </c>
      <c r="E13" s="511"/>
      <c r="F13" s="511"/>
      <c r="G13" s="25"/>
      <c r="H13" s="20">
        <v>5</v>
      </c>
      <c r="I13" s="10"/>
      <c r="J13" s="25"/>
      <c r="K13" s="227"/>
      <c r="L13" s="21">
        <v>5</v>
      </c>
      <c r="M13" s="20">
        <v>5</v>
      </c>
      <c r="N13" s="225">
        <v>5</v>
      </c>
      <c r="O13" s="796" t="s">
        <v>21</v>
      </c>
    </row>
    <row r="14" spans="1:15" x14ac:dyDescent="0.15">
      <c r="A14" s="16">
        <v>2</v>
      </c>
      <c r="B14" s="787" t="s">
        <v>22</v>
      </c>
      <c r="C14" s="788"/>
      <c r="D14" s="22" t="s">
        <v>23</v>
      </c>
      <c r="E14" s="511"/>
      <c r="F14" s="511"/>
      <c r="G14" s="25"/>
      <c r="H14" s="25" t="s">
        <v>782</v>
      </c>
      <c r="I14" s="10"/>
      <c r="J14" s="25"/>
      <c r="K14" s="227"/>
      <c r="L14" s="21" t="s">
        <v>24</v>
      </c>
      <c r="M14" s="20" t="s">
        <v>24</v>
      </c>
      <c r="N14" s="225" t="s">
        <v>24</v>
      </c>
      <c r="O14" s="800"/>
    </row>
    <row r="15" spans="1:15" x14ac:dyDescent="0.15">
      <c r="A15" s="16">
        <v>3</v>
      </c>
      <c r="B15" s="787" t="s">
        <v>25</v>
      </c>
      <c r="C15" s="788"/>
      <c r="D15" s="19" t="s">
        <v>26</v>
      </c>
      <c r="E15" s="511"/>
      <c r="F15" s="511"/>
      <c r="G15" s="25"/>
      <c r="H15" s="25"/>
      <c r="I15" s="25"/>
      <c r="J15" s="25"/>
      <c r="K15" s="227"/>
      <c r="L15" s="48" t="s">
        <v>24</v>
      </c>
      <c r="M15" s="10" t="s">
        <v>24</v>
      </c>
      <c r="N15" s="19" t="s">
        <v>24</v>
      </c>
      <c r="O15" s="796" t="s">
        <v>27</v>
      </c>
    </row>
    <row r="16" spans="1:15" x14ac:dyDescent="0.15">
      <c r="A16" s="16">
        <v>4</v>
      </c>
      <c r="B16" s="787" t="s">
        <v>28</v>
      </c>
      <c r="C16" s="788"/>
      <c r="D16" s="19" t="s">
        <v>29</v>
      </c>
      <c r="E16" s="511"/>
      <c r="F16" s="511"/>
      <c r="G16" s="25"/>
      <c r="H16" s="25"/>
      <c r="I16" s="25"/>
      <c r="J16" s="25"/>
      <c r="K16" s="227"/>
      <c r="L16" s="48" t="s">
        <v>24</v>
      </c>
      <c r="M16" s="10" t="s">
        <v>24</v>
      </c>
      <c r="N16" s="19" t="s">
        <v>24</v>
      </c>
      <c r="O16" s="798"/>
    </row>
    <row r="17" spans="1:15" x14ac:dyDescent="0.15">
      <c r="A17" s="16">
        <v>5</v>
      </c>
      <c r="B17" s="787" t="s">
        <v>30</v>
      </c>
      <c r="C17" s="788"/>
      <c r="D17" s="19" t="s">
        <v>26</v>
      </c>
      <c r="E17" s="511"/>
      <c r="F17" s="511"/>
      <c r="G17" s="25"/>
      <c r="H17" s="25"/>
      <c r="I17" s="25"/>
      <c r="J17" s="25"/>
      <c r="K17" s="227"/>
      <c r="L17" s="48" t="s">
        <v>24</v>
      </c>
      <c r="M17" s="10" t="s">
        <v>24</v>
      </c>
      <c r="N17" s="19" t="s">
        <v>24</v>
      </c>
      <c r="O17" s="798"/>
    </row>
    <row r="18" spans="1:15" x14ac:dyDescent="0.15">
      <c r="A18" s="16">
        <v>6</v>
      </c>
      <c r="B18" s="787" t="s">
        <v>31</v>
      </c>
      <c r="C18" s="788"/>
      <c r="D18" s="19" t="s">
        <v>32</v>
      </c>
      <c r="E18" s="511"/>
      <c r="F18" s="511"/>
      <c r="G18" s="25"/>
      <c r="H18" s="25"/>
      <c r="I18" s="25"/>
      <c r="J18" s="25"/>
      <c r="K18" s="227"/>
      <c r="L18" s="48" t="s">
        <v>24</v>
      </c>
      <c r="M18" s="10" t="s">
        <v>24</v>
      </c>
      <c r="N18" s="19" t="s">
        <v>24</v>
      </c>
      <c r="O18" s="798"/>
    </row>
    <row r="19" spans="1:15" x14ac:dyDescent="0.15">
      <c r="A19" s="16">
        <v>7</v>
      </c>
      <c r="B19" s="787" t="s">
        <v>33</v>
      </c>
      <c r="C19" s="788"/>
      <c r="D19" s="19" t="s">
        <v>34</v>
      </c>
      <c r="E19" s="511"/>
      <c r="F19" s="511"/>
      <c r="G19" s="25"/>
      <c r="H19" s="25"/>
      <c r="I19" s="25"/>
      <c r="J19" s="25"/>
      <c r="K19" s="227"/>
      <c r="L19" s="48" t="s">
        <v>24</v>
      </c>
      <c r="M19" s="10" t="s">
        <v>24</v>
      </c>
      <c r="N19" s="19" t="s">
        <v>24</v>
      </c>
      <c r="O19" s="798"/>
    </row>
    <row r="20" spans="1:15" x14ac:dyDescent="0.15">
      <c r="A20" s="16">
        <v>8</v>
      </c>
      <c r="B20" s="787" t="s">
        <v>35</v>
      </c>
      <c r="C20" s="788"/>
      <c r="D20" s="19" t="s">
        <v>34</v>
      </c>
      <c r="E20" s="511"/>
      <c r="F20" s="511"/>
      <c r="G20" s="25"/>
      <c r="H20" s="25"/>
      <c r="I20" s="25"/>
      <c r="J20" s="25"/>
      <c r="K20" s="227"/>
      <c r="L20" s="48" t="s">
        <v>24</v>
      </c>
      <c r="M20" s="10" t="s">
        <v>24</v>
      </c>
      <c r="N20" s="19" t="s">
        <v>24</v>
      </c>
      <c r="O20" s="800"/>
    </row>
    <row r="21" spans="1:15" x14ac:dyDescent="0.15">
      <c r="A21" s="16">
        <v>9</v>
      </c>
      <c r="B21" s="830" t="s">
        <v>400</v>
      </c>
      <c r="C21" s="831"/>
      <c r="D21" s="19" t="s">
        <v>37</v>
      </c>
      <c r="E21" s="511"/>
      <c r="F21" s="511"/>
      <c r="G21" s="25"/>
      <c r="H21" s="25"/>
      <c r="I21" s="25"/>
      <c r="J21" s="25"/>
      <c r="K21" s="227"/>
      <c r="L21" s="48" t="s">
        <v>24</v>
      </c>
      <c r="M21" s="10" t="s">
        <v>24</v>
      </c>
      <c r="N21" s="19" t="s">
        <v>24</v>
      </c>
      <c r="O21" s="796" t="s">
        <v>41</v>
      </c>
    </row>
    <row r="22" spans="1:15" x14ac:dyDescent="0.15">
      <c r="A22" s="16">
        <v>10</v>
      </c>
      <c r="B22" s="787" t="s">
        <v>36</v>
      </c>
      <c r="C22" s="788"/>
      <c r="D22" s="19" t="s">
        <v>26</v>
      </c>
      <c r="E22" s="512"/>
      <c r="F22" s="511"/>
      <c r="G22" s="25"/>
      <c r="H22" s="25"/>
      <c r="I22" s="25"/>
      <c r="J22" s="25"/>
      <c r="K22" s="227"/>
      <c r="L22" s="48" t="s">
        <v>24</v>
      </c>
      <c r="M22" s="10" t="s">
        <v>24</v>
      </c>
      <c r="N22" s="19" t="s">
        <v>24</v>
      </c>
      <c r="O22" s="798"/>
    </row>
    <row r="23" spans="1:15" x14ac:dyDescent="0.15">
      <c r="A23" s="16">
        <v>11</v>
      </c>
      <c r="B23" s="787" t="s">
        <v>39</v>
      </c>
      <c r="C23" s="788"/>
      <c r="D23" s="19" t="s">
        <v>26</v>
      </c>
      <c r="E23" s="12">
        <v>0.2</v>
      </c>
      <c r="F23" s="11">
        <v>0.3</v>
      </c>
      <c r="G23" s="11">
        <v>0.1</v>
      </c>
      <c r="H23" s="11">
        <v>0.3</v>
      </c>
      <c r="I23" s="11">
        <v>0.3</v>
      </c>
      <c r="J23" s="11">
        <v>0.3</v>
      </c>
      <c r="K23" s="224">
        <v>0.3</v>
      </c>
      <c r="L23" s="12">
        <v>0.3</v>
      </c>
      <c r="M23" s="11">
        <v>0.1</v>
      </c>
      <c r="N23" s="224">
        <v>0.3</v>
      </c>
      <c r="O23" s="798"/>
    </row>
    <row r="24" spans="1:15" x14ac:dyDescent="0.15">
      <c r="A24" s="16">
        <v>12</v>
      </c>
      <c r="B24" s="787" t="s">
        <v>42</v>
      </c>
      <c r="C24" s="788"/>
      <c r="D24" s="19" t="s">
        <v>26</v>
      </c>
      <c r="E24" s="511"/>
      <c r="F24" s="511"/>
      <c r="G24" s="25"/>
      <c r="H24" s="25"/>
      <c r="I24" s="25"/>
      <c r="J24" s="25"/>
      <c r="K24" s="227"/>
      <c r="L24" s="48" t="s">
        <v>24</v>
      </c>
      <c r="M24" s="10" t="s">
        <v>24</v>
      </c>
      <c r="N24" s="19" t="s">
        <v>24</v>
      </c>
      <c r="O24" s="798"/>
    </row>
    <row r="25" spans="1:15" x14ac:dyDescent="0.15">
      <c r="A25" s="16">
        <v>13</v>
      </c>
      <c r="B25" s="787" t="s">
        <v>43</v>
      </c>
      <c r="C25" s="788"/>
      <c r="D25" s="19" t="s">
        <v>26</v>
      </c>
      <c r="E25" s="511"/>
      <c r="F25" s="511"/>
      <c r="G25" s="25"/>
      <c r="H25" s="25"/>
      <c r="I25" s="25"/>
      <c r="J25" s="25"/>
      <c r="K25" s="227"/>
      <c r="L25" s="48" t="s">
        <v>24</v>
      </c>
      <c r="M25" s="10" t="s">
        <v>24</v>
      </c>
      <c r="N25" s="19" t="s">
        <v>24</v>
      </c>
      <c r="O25" s="800"/>
    </row>
    <row r="26" spans="1:15" x14ac:dyDescent="0.15">
      <c r="A26" s="16">
        <v>14</v>
      </c>
      <c r="B26" s="787" t="s">
        <v>44</v>
      </c>
      <c r="C26" s="788"/>
      <c r="D26" s="19" t="s">
        <v>26</v>
      </c>
      <c r="E26" s="511"/>
      <c r="F26" s="511"/>
      <c r="G26" s="25"/>
      <c r="H26" s="25"/>
      <c r="I26" s="25"/>
      <c r="J26" s="25"/>
      <c r="K26" s="227"/>
      <c r="L26" s="48" t="s">
        <v>24</v>
      </c>
      <c r="M26" s="10" t="s">
        <v>24</v>
      </c>
      <c r="N26" s="19" t="s">
        <v>24</v>
      </c>
      <c r="O26" s="796" t="s">
        <v>46</v>
      </c>
    </row>
    <row r="27" spans="1:15" x14ac:dyDescent="0.15">
      <c r="A27" s="16">
        <v>15</v>
      </c>
      <c r="B27" s="787" t="s">
        <v>47</v>
      </c>
      <c r="C27" s="788"/>
      <c r="D27" s="19" t="s">
        <v>26</v>
      </c>
      <c r="E27" s="511"/>
      <c r="F27" s="511"/>
      <c r="G27" s="25"/>
      <c r="H27" s="25"/>
      <c r="I27" s="25"/>
      <c r="J27" s="25"/>
      <c r="K27" s="227"/>
      <c r="L27" s="48" t="s">
        <v>24</v>
      </c>
      <c r="M27" s="10" t="s">
        <v>24</v>
      </c>
      <c r="N27" s="19" t="s">
        <v>24</v>
      </c>
      <c r="O27" s="798"/>
    </row>
    <row r="28" spans="1:15" ht="24" customHeight="1" x14ac:dyDescent="0.15">
      <c r="A28" s="16">
        <v>16</v>
      </c>
      <c r="B28" s="803" t="s">
        <v>405</v>
      </c>
      <c r="C28" s="804"/>
      <c r="D28" s="19" t="s">
        <v>26</v>
      </c>
      <c r="E28" s="511"/>
      <c r="F28" s="511"/>
      <c r="G28" s="25"/>
      <c r="H28" s="25"/>
      <c r="I28" s="25"/>
      <c r="J28" s="25"/>
      <c r="K28" s="227"/>
      <c r="L28" s="48" t="s">
        <v>24</v>
      </c>
      <c r="M28" s="10" t="s">
        <v>24</v>
      </c>
      <c r="N28" s="19" t="s">
        <v>24</v>
      </c>
      <c r="O28" s="798"/>
    </row>
    <row r="29" spans="1:15" x14ac:dyDescent="0.15">
      <c r="A29" s="16">
        <v>17</v>
      </c>
      <c r="B29" s="787" t="s">
        <v>49</v>
      </c>
      <c r="C29" s="788"/>
      <c r="D29" s="19" t="s">
        <v>26</v>
      </c>
      <c r="E29" s="511"/>
      <c r="F29" s="511"/>
      <c r="G29" s="25"/>
      <c r="H29" s="25"/>
      <c r="I29" s="25"/>
      <c r="J29" s="25"/>
      <c r="K29" s="227"/>
      <c r="L29" s="48" t="s">
        <v>24</v>
      </c>
      <c r="M29" s="10" t="s">
        <v>24</v>
      </c>
      <c r="N29" s="19" t="s">
        <v>24</v>
      </c>
      <c r="O29" s="798"/>
    </row>
    <row r="30" spans="1:15" x14ac:dyDescent="0.15">
      <c r="A30" s="16">
        <v>18</v>
      </c>
      <c r="B30" s="787" t="s">
        <v>50</v>
      </c>
      <c r="C30" s="788"/>
      <c r="D30" s="19" t="s">
        <v>26</v>
      </c>
      <c r="E30" s="511"/>
      <c r="F30" s="511"/>
      <c r="G30" s="25"/>
      <c r="H30" s="25"/>
      <c r="I30" s="25"/>
      <c r="J30" s="25"/>
      <c r="K30" s="227"/>
      <c r="L30" s="48" t="s">
        <v>24</v>
      </c>
      <c r="M30" s="10" t="s">
        <v>24</v>
      </c>
      <c r="N30" s="19" t="s">
        <v>24</v>
      </c>
      <c r="O30" s="798"/>
    </row>
    <row r="31" spans="1:15" x14ac:dyDescent="0.15">
      <c r="A31" s="16">
        <v>19</v>
      </c>
      <c r="B31" s="787" t="s">
        <v>51</v>
      </c>
      <c r="C31" s="788"/>
      <c r="D31" s="19" t="s">
        <v>26</v>
      </c>
      <c r="E31" s="511"/>
      <c r="F31" s="511"/>
      <c r="G31" s="25"/>
      <c r="H31" s="25"/>
      <c r="I31" s="25"/>
      <c r="J31" s="25"/>
      <c r="K31" s="227"/>
      <c r="L31" s="48" t="s">
        <v>24</v>
      </c>
      <c r="M31" s="10" t="s">
        <v>24</v>
      </c>
      <c r="N31" s="19" t="s">
        <v>24</v>
      </c>
      <c r="O31" s="798"/>
    </row>
    <row r="32" spans="1:15" x14ac:dyDescent="0.15">
      <c r="A32" s="16">
        <v>20</v>
      </c>
      <c r="B32" s="787" t="s">
        <v>52</v>
      </c>
      <c r="C32" s="788"/>
      <c r="D32" s="19" t="s">
        <v>26</v>
      </c>
      <c r="E32" s="511"/>
      <c r="F32" s="511"/>
      <c r="G32" s="25"/>
      <c r="H32" s="25"/>
      <c r="I32" s="25"/>
      <c r="J32" s="25"/>
      <c r="K32" s="227"/>
      <c r="L32" s="48" t="s">
        <v>24</v>
      </c>
      <c r="M32" s="10" t="s">
        <v>24</v>
      </c>
      <c r="N32" s="19" t="s">
        <v>24</v>
      </c>
      <c r="O32" s="800"/>
    </row>
    <row r="33" spans="1:15" x14ac:dyDescent="0.15">
      <c r="A33" s="16">
        <v>32</v>
      </c>
      <c r="B33" s="787" t="s">
        <v>68</v>
      </c>
      <c r="C33" s="788"/>
      <c r="D33" s="19" t="s">
        <v>26</v>
      </c>
      <c r="E33" s="511"/>
      <c r="F33" s="511"/>
      <c r="G33" s="25"/>
      <c r="H33" s="25"/>
      <c r="I33" s="25"/>
      <c r="J33" s="25"/>
      <c r="K33" s="227"/>
      <c r="L33" s="48" t="s">
        <v>24</v>
      </c>
      <c r="M33" s="10" t="s">
        <v>24</v>
      </c>
      <c r="N33" s="19" t="s">
        <v>24</v>
      </c>
      <c r="O33" s="796" t="s">
        <v>27</v>
      </c>
    </row>
    <row r="34" spans="1:15" x14ac:dyDescent="0.15">
      <c r="A34" s="16">
        <v>33</v>
      </c>
      <c r="B34" s="787" t="s">
        <v>69</v>
      </c>
      <c r="C34" s="788"/>
      <c r="D34" s="19" t="s">
        <v>26</v>
      </c>
      <c r="E34" s="511"/>
      <c r="F34" s="511"/>
      <c r="G34" s="25"/>
      <c r="H34" s="25"/>
      <c r="I34" s="25"/>
      <c r="J34" s="25"/>
      <c r="K34" s="227"/>
      <c r="L34" s="48" t="s">
        <v>24</v>
      </c>
      <c r="M34" s="10" t="s">
        <v>24</v>
      </c>
      <c r="N34" s="19" t="s">
        <v>24</v>
      </c>
      <c r="O34" s="798"/>
    </row>
    <row r="35" spans="1:15" x14ac:dyDescent="0.15">
      <c r="A35" s="16">
        <v>34</v>
      </c>
      <c r="B35" s="787" t="s">
        <v>70</v>
      </c>
      <c r="C35" s="788"/>
      <c r="D35" s="19" t="s">
        <v>26</v>
      </c>
      <c r="E35" s="511"/>
      <c r="F35" s="511"/>
      <c r="G35" s="25"/>
      <c r="H35" s="25">
        <v>0.03</v>
      </c>
      <c r="I35" s="10"/>
      <c r="J35" s="25"/>
      <c r="K35" s="227"/>
      <c r="L35" s="27">
        <v>0.03</v>
      </c>
      <c r="M35" s="25">
        <v>0.03</v>
      </c>
      <c r="N35" s="227">
        <v>0.03</v>
      </c>
      <c r="O35" s="798"/>
    </row>
    <row r="36" spans="1:15" x14ac:dyDescent="0.15">
      <c r="A36" s="16">
        <v>35</v>
      </c>
      <c r="B36" s="787" t="s">
        <v>72</v>
      </c>
      <c r="C36" s="788"/>
      <c r="D36" s="19" t="s">
        <v>26</v>
      </c>
      <c r="E36" s="511"/>
      <c r="F36" s="511"/>
      <c r="G36" s="25"/>
      <c r="H36" s="25"/>
      <c r="I36" s="25"/>
      <c r="J36" s="25"/>
      <c r="K36" s="227"/>
      <c r="L36" s="48" t="s">
        <v>24</v>
      </c>
      <c r="M36" s="10" t="s">
        <v>24</v>
      </c>
      <c r="N36" s="19" t="s">
        <v>24</v>
      </c>
      <c r="O36" s="798"/>
    </row>
    <row r="37" spans="1:15" x14ac:dyDescent="0.15">
      <c r="A37" s="16">
        <v>36</v>
      </c>
      <c r="B37" s="787" t="s">
        <v>74</v>
      </c>
      <c r="C37" s="788"/>
      <c r="D37" s="19" t="s">
        <v>26</v>
      </c>
      <c r="E37" s="511"/>
      <c r="F37" s="511"/>
      <c r="G37" s="25"/>
      <c r="H37" s="25"/>
      <c r="I37" s="25"/>
      <c r="J37" s="25"/>
      <c r="K37" s="227"/>
      <c r="L37" s="48" t="s">
        <v>24</v>
      </c>
      <c r="M37" s="10" t="s">
        <v>24</v>
      </c>
      <c r="N37" s="19" t="s">
        <v>24</v>
      </c>
      <c r="O37" s="798"/>
    </row>
    <row r="38" spans="1:15" x14ac:dyDescent="0.15">
      <c r="A38" s="16">
        <v>37</v>
      </c>
      <c r="B38" s="787" t="s">
        <v>75</v>
      </c>
      <c r="C38" s="788"/>
      <c r="D38" s="19" t="s">
        <v>26</v>
      </c>
      <c r="E38" s="499"/>
      <c r="F38" s="499"/>
      <c r="G38" s="24"/>
      <c r="H38" s="24">
        <v>4.3999999999999997E-2</v>
      </c>
      <c r="I38" s="24"/>
      <c r="J38" s="24"/>
      <c r="K38" s="226"/>
      <c r="L38" s="23">
        <v>4.3999999999999997E-2</v>
      </c>
      <c r="M38" s="24">
        <v>4.3999999999999997E-2</v>
      </c>
      <c r="N38" s="226">
        <v>4.3999999999999997E-2</v>
      </c>
      <c r="O38" s="800"/>
    </row>
    <row r="39" spans="1:15" x14ac:dyDescent="0.15">
      <c r="A39" s="16">
        <v>38</v>
      </c>
      <c r="B39" s="787" t="s">
        <v>76</v>
      </c>
      <c r="C39" s="788"/>
      <c r="D39" s="19" t="s">
        <v>26</v>
      </c>
      <c r="E39" s="510"/>
      <c r="F39" s="510"/>
      <c r="G39" s="11"/>
      <c r="H39" s="11">
        <v>11.3</v>
      </c>
      <c r="I39" s="11"/>
      <c r="J39" s="11"/>
      <c r="K39" s="224"/>
      <c r="L39" s="12">
        <v>11.3</v>
      </c>
      <c r="M39" s="11">
        <v>11.3</v>
      </c>
      <c r="N39" s="224">
        <v>11.3</v>
      </c>
      <c r="O39" s="796" t="s">
        <v>41</v>
      </c>
    </row>
    <row r="40" spans="1:15" x14ac:dyDescent="0.15">
      <c r="A40" s="16">
        <v>39</v>
      </c>
      <c r="B40" s="787" t="s">
        <v>416</v>
      </c>
      <c r="C40" s="788"/>
      <c r="D40" s="19" t="s">
        <v>26</v>
      </c>
      <c r="E40" s="509"/>
      <c r="F40" s="509"/>
      <c r="G40" s="20"/>
      <c r="H40" s="20">
        <v>17</v>
      </c>
      <c r="I40" s="20"/>
      <c r="J40" s="20"/>
      <c r="K40" s="225"/>
      <c r="L40" s="21">
        <v>17</v>
      </c>
      <c r="M40" s="20">
        <v>17</v>
      </c>
      <c r="N40" s="225">
        <v>17</v>
      </c>
      <c r="O40" s="798"/>
    </row>
    <row r="41" spans="1:15" x14ac:dyDescent="0.15">
      <c r="A41" s="16">
        <v>40</v>
      </c>
      <c r="B41" s="787" t="s">
        <v>78</v>
      </c>
      <c r="C41" s="788"/>
      <c r="D41" s="19" t="s">
        <v>26</v>
      </c>
      <c r="E41" s="509"/>
      <c r="F41" s="509"/>
      <c r="G41" s="20"/>
      <c r="H41" s="20">
        <v>56</v>
      </c>
      <c r="I41" s="20"/>
      <c r="J41" s="20"/>
      <c r="K41" s="225"/>
      <c r="L41" s="21">
        <v>56</v>
      </c>
      <c r="M41" s="20">
        <v>56</v>
      </c>
      <c r="N41" s="225">
        <v>56</v>
      </c>
      <c r="O41" s="800"/>
    </row>
    <row r="42" spans="1:15" x14ac:dyDescent="0.15">
      <c r="A42" s="16">
        <v>41</v>
      </c>
      <c r="B42" s="787" t="s">
        <v>79</v>
      </c>
      <c r="C42" s="788"/>
      <c r="D42" s="19" t="s">
        <v>26</v>
      </c>
      <c r="E42" s="511"/>
      <c r="F42" s="511"/>
      <c r="G42" s="25"/>
      <c r="H42" s="25"/>
      <c r="I42" s="25"/>
      <c r="J42" s="25"/>
      <c r="K42" s="227"/>
      <c r="L42" s="48" t="s">
        <v>24</v>
      </c>
      <c r="M42" s="10" t="s">
        <v>24</v>
      </c>
      <c r="N42" s="19" t="s">
        <v>24</v>
      </c>
      <c r="O42" s="796" t="s">
        <v>46</v>
      </c>
    </row>
    <row r="43" spans="1:15" x14ac:dyDescent="0.15">
      <c r="A43" s="16">
        <v>42</v>
      </c>
      <c r="B43" s="787" t="s">
        <v>80</v>
      </c>
      <c r="C43" s="788"/>
      <c r="D43" s="19" t="s">
        <v>26</v>
      </c>
      <c r="E43" s="511"/>
      <c r="F43" s="511"/>
      <c r="G43" s="25"/>
      <c r="H43" s="25"/>
      <c r="I43" s="25"/>
      <c r="J43" s="25"/>
      <c r="K43" s="227"/>
      <c r="L43" s="48" t="s">
        <v>24</v>
      </c>
      <c r="M43" s="10" t="s">
        <v>24</v>
      </c>
      <c r="N43" s="19" t="s">
        <v>24</v>
      </c>
      <c r="O43" s="798"/>
    </row>
    <row r="44" spans="1:15" x14ac:dyDescent="0.15">
      <c r="A44" s="16">
        <v>43</v>
      </c>
      <c r="B44" s="787" t="s">
        <v>81</v>
      </c>
      <c r="C44" s="788"/>
      <c r="D44" s="19" t="s">
        <v>26</v>
      </c>
      <c r="E44" s="511"/>
      <c r="F44" s="511"/>
      <c r="G44" s="25"/>
      <c r="H44" s="25"/>
      <c r="I44" s="25"/>
      <c r="J44" s="25"/>
      <c r="K44" s="227"/>
      <c r="L44" s="48" t="s">
        <v>24</v>
      </c>
      <c r="M44" s="10" t="s">
        <v>24</v>
      </c>
      <c r="N44" s="19" t="s">
        <v>24</v>
      </c>
      <c r="O44" s="798"/>
    </row>
    <row r="45" spans="1:15" x14ac:dyDescent="0.15">
      <c r="A45" s="16">
        <v>44</v>
      </c>
      <c r="B45" s="787" t="s">
        <v>82</v>
      </c>
      <c r="C45" s="788"/>
      <c r="D45" s="19" t="s">
        <v>26</v>
      </c>
      <c r="E45" s="511"/>
      <c r="F45" s="511"/>
      <c r="G45" s="25"/>
      <c r="H45" s="25"/>
      <c r="I45" s="25"/>
      <c r="J45" s="25"/>
      <c r="K45" s="227"/>
      <c r="L45" s="48" t="s">
        <v>24</v>
      </c>
      <c r="M45" s="10" t="s">
        <v>24</v>
      </c>
      <c r="N45" s="19" t="s">
        <v>24</v>
      </c>
      <c r="O45" s="798"/>
    </row>
    <row r="46" spans="1:15" x14ac:dyDescent="0.15">
      <c r="A46" s="16">
        <v>45</v>
      </c>
      <c r="B46" s="787" t="s">
        <v>85</v>
      </c>
      <c r="C46" s="788"/>
      <c r="D46" s="19" t="s">
        <v>26</v>
      </c>
      <c r="E46" s="511"/>
      <c r="F46" s="511"/>
      <c r="G46" s="25"/>
      <c r="H46" s="25"/>
      <c r="I46" s="25"/>
      <c r="J46" s="25"/>
      <c r="K46" s="227"/>
      <c r="L46" s="48" t="s">
        <v>24</v>
      </c>
      <c r="M46" s="10" t="s">
        <v>24</v>
      </c>
      <c r="N46" s="19" t="s">
        <v>24</v>
      </c>
      <c r="O46" s="800"/>
    </row>
    <row r="47" spans="1:15" x14ac:dyDescent="0.15">
      <c r="A47" s="16">
        <v>46</v>
      </c>
      <c r="B47" s="787" t="s">
        <v>86</v>
      </c>
      <c r="C47" s="788"/>
      <c r="D47" s="19" t="s">
        <v>26</v>
      </c>
      <c r="E47" s="12">
        <v>1.0900000000000001</v>
      </c>
      <c r="F47" s="191">
        <v>1.05</v>
      </c>
      <c r="G47" s="11">
        <v>1.07</v>
      </c>
      <c r="H47" s="11">
        <v>1.1100000000000001</v>
      </c>
      <c r="I47" s="191">
        <v>1.28</v>
      </c>
      <c r="J47" s="11">
        <v>1.31</v>
      </c>
      <c r="K47" s="224">
        <v>1.26</v>
      </c>
      <c r="L47" s="12">
        <v>1.31</v>
      </c>
      <c r="M47" s="11">
        <v>1.05</v>
      </c>
      <c r="N47" s="224">
        <v>1.2</v>
      </c>
      <c r="O47" s="796" t="s">
        <v>77</v>
      </c>
    </row>
    <row r="48" spans="1:15" x14ac:dyDescent="0.15">
      <c r="A48" s="16">
        <v>47</v>
      </c>
      <c r="B48" s="787" t="s">
        <v>87</v>
      </c>
      <c r="C48" s="788"/>
      <c r="D48" s="19" t="s">
        <v>23</v>
      </c>
      <c r="E48" s="12">
        <v>6.9</v>
      </c>
      <c r="F48" s="11">
        <v>6.7</v>
      </c>
      <c r="G48" s="11">
        <v>7</v>
      </c>
      <c r="H48" s="11">
        <v>6.7</v>
      </c>
      <c r="I48" s="11">
        <v>6.4</v>
      </c>
      <c r="J48" s="11">
        <v>6.5</v>
      </c>
      <c r="K48" s="224">
        <v>6.4</v>
      </c>
      <c r="L48" s="12">
        <v>7</v>
      </c>
      <c r="M48" s="11">
        <v>6.4</v>
      </c>
      <c r="N48" s="224">
        <v>6.7</v>
      </c>
      <c r="O48" s="798"/>
    </row>
    <row r="49" spans="1:15" x14ac:dyDescent="0.15">
      <c r="A49" s="16">
        <v>48</v>
      </c>
      <c r="B49" s="787" t="s">
        <v>88</v>
      </c>
      <c r="C49" s="788"/>
      <c r="D49" s="19" t="s">
        <v>23</v>
      </c>
      <c r="E49" s="511"/>
      <c r="F49" s="511"/>
      <c r="G49" s="25"/>
      <c r="H49" s="25"/>
      <c r="I49" s="25"/>
      <c r="J49" s="25"/>
      <c r="K49" s="227"/>
      <c r="L49" s="48" t="s">
        <v>24</v>
      </c>
      <c r="M49" s="10" t="s">
        <v>24</v>
      </c>
      <c r="N49" s="19" t="s">
        <v>24</v>
      </c>
      <c r="O49" s="798"/>
    </row>
    <row r="50" spans="1:15" x14ac:dyDescent="0.15">
      <c r="A50" s="16">
        <v>49</v>
      </c>
      <c r="B50" s="787" t="s">
        <v>89</v>
      </c>
      <c r="C50" s="788"/>
      <c r="D50" s="19" t="s">
        <v>23</v>
      </c>
      <c r="E50" s="511"/>
      <c r="F50" s="511"/>
      <c r="G50" s="25"/>
      <c r="H50" s="25" t="s">
        <v>783</v>
      </c>
      <c r="I50" s="10"/>
      <c r="J50" s="25"/>
      <c r="K50" s="227"/>
      <c r="L50" s="21" t="s">
        <v>24</v>
      </c>
      <c r="M50" s="20" t="s">
        <v>24</v>
      </c>
      <c r="N50" s="225" t="s">
        <v>24</v>
      </c>
      <c r="O50" s="798"/>
    </row>
    <row r="51" spans="1:15" x14ac:dyDescent="0.15">
      <c r="A51" s="16">
        <v>50</v>
      </c>
      <c r="B51" s="787" t="s">
        <v>90</v>
      </c>
      <c r="C51" s="788"/>
      <c r="D51" s="19" t="s">
        <v>91</v>
      </c>
      <c r="E51" s="12">
        <v>3</v>
      </c>
      <c r="F51" s="11">
        <v>3.2</v>
      </c>
      <c r="G51" s="11">
        <v>6.1</v>
      </c>
      <c r="H51" s="11">
        <v>3.2</v>
      </c>
      <c r="I51" s="11">
        <v>7.2</v>
      </c>
      <c r="J51" s="11">
        <v>5.0999999999999996</v>
      </c>
      <c r="K51" s="224">
        <v>5</v>
      </c>
      <c r="L51" s="12">
        <v>7.2</v>
      </c>
      <c r="M51" s="11">
        <v>3</v>
      </c>
      <c r="N51" s="224">
        <v>4.7</v>
      </c>
      <c r="O51" s="798"/>
    </row>
    <row r="52" spans="1:15" ht="14.25" thickBot="1" x14ac:dyDescent="0.2">
      <c r="A52" s="16">
        <v>51</v>
      </c>
      <c r="B52" s="847" t="s">
        <v>92</v>
      </c>
      <c r="C52" s="848"/>
      <c r="D52" s="29" t="s">
        <v>91</v>
      </c>
      <c r="E52" s="31">
        <v>1</v>
      </c>
      <c r="F52" s="168">
        <v>0.5</v>
      </c>
      <c r="G52" s="168">
        <v>4.4000000000000004</v>
      </c>
      <c r="H52" s="168">
        <v>0.5</v>
      </c>
      <c r="I52" s="195">
        <v>1.3</v>
      </c>
      <c r="J52" s="168">
        <v>14.8</v>
      </c>
      <c r="K52" s="229">
        <v>9.9</v>
      </c>
      <c r="L52" s="12">
        <v>14.8</v>
      </c>
      <c r="M52" s="11">
        <v>0.5</v>
      </c>
      <c r="N52" s="224">
        <v>4.5999999999999996</v>
      </c>
      <c r="O52" s="799"/>
    </row>
    <row r="53" spans="1:15" x14ac:dyDescent="0.15">
      <c r="A53" s="792" t="s">
        <v>93</v>
      </c>
      <c r="B53" s="793"/>
      <c r="C53" s="794"/>
      <c r="D53" s="13" t="s">
        <v>18</v>
      </c>
      <c r="E53" s="493"/>
      <c r="F53" s="514"/>
      <c r="G53" s="259"/>
      <c r="H53" s="367" t="s">
        <v>423</v>
      </c>
      <c r="I53" s="440" t="s">
        <v>422</v>
      </c>
      <c r="J53" s="259"/>
      <c r="K53" s="259"/>
      <c r="L53" s="267"/>
      <c r="M53" s="259"/>
      <c r="N53" s="260"/>
      <c r="O53" s="32"/>
    </row>
    <row r="54" spans="1:15" x14ac:dyDescent="0.15">
      <c r="A54" s="33">
        <v>1</v>
      </c>
      <c r="B54" s="830" t="s">
        <v>124</v>
      </c>
      <c r="C54" s="831"/>
      <c r="D54" s="19" t="s">
        <v>125</v>
      </c>
      <c r="E54" s="511"/>
      <c r="F54" s="511"/>
      <c r="G54" s="25"/>
      <c r="H54" s="25" t="s">
        <v>778</v>
      </c>
      <c r="I54" s="10"/>
      <c r="J54" s="25"/>
      <c r="K54" s="227"/>
      <c r="L54" s="27" t="s">
        <v>1035</v>
      </c>
      <c r="M54" s="25" t="s">
        <v>1035</v>
      </c>
      <c r="N54" s="227" t="s">
        <v>1035</v>
      </c>
      <c r="O54" s="796" t="s">
        <v>77</v>
      </c>
    </row>
    <row r="55" spans="1:15" x14ac:dyDescent="0.15">
      <c r="A55" s="35">
        <v>2</v>
      </c>
      <c r="B55" s="830" t="s">
        <v>162</v>
      </c>
      <c r="C55" s="831"/>
      <c r="D55" s="19" t="s">
        <v>163</v>
      </c>
      <c r="E55" s="510"/>
      <c r="F55" s="510"/>
      <c r="G55" s="11"/>
      <c r="H55" s="11">
        <v>1.4</v>
      </c>
      <c r="I55" s="11"/>
      <c r="J55" s="11"/>
      <c r="K55" s="224"/>
      <c r="L55" s="12">
        <v>1.4</v>
      </c>
      <c r="M55" s="11">
        <v>1.4</v>
      </c>
      <c r="N55" s="224">
        <v>1.4</v>
      </c>
      <c r="O55" s="798"/>
    </row>
    <row r="56" spans="1:15" x14ac:dyDescent="0.15">
      <c r="A56" s="35">
        <v>3</v>
      </c>
      <c r="B56" s="830" t="s">
        <v>164</v>
      </c>
      <c r="C56" s="831"/>
      <c r="D56" s="19" t="s">
        <v>163</v>
      </c>
      <c r="E56" s="510"/>
      <c r="F56" s="510"/>
      <c r="G56" s="11"/>
      <c r="H56" s="11">
        <v>2.2999999999999998</v>
      </c>
      <c r="I56" s="11"/>
      <c r="J56" s="11"/>
      <c r="K56" s="224"/>
      <c r="L56" s="12">
        <v>2.2999999999999998</v>
      </c>
      <c r="M56" s="11">
        <v>2.2999999999999998</v>
      </c>
      <c r="N56" s="224">
        <v>2.2999999999999998</v>
      </c>
      <c r="O56" s="798"/>
    </row>
    <row r="57" spans="1:15" x14ac:dyDescent="0.15">
      <c r="A57" s="35">
        <v>4</v>
      </c>
      <c r="B57" s="830" t="s">
        <v>105</v>
      </c>
      <c r="C57" s="831"/>
      <c r="D57" s="19" t="s">
        <v>45</v>
      </c>
      <c r="E57" s="12">
        <v>11</v>
      </c>
      <c r="F57" s="11">
        <v>10</v>
      </c>
      <c r="G57" s="11">
        <v>9.3000000000000007</v>
      </c>
      <c r="H57" s="11">
        <v>8.3000000000000007</v>
      </c>
      <c r="I57" s="11">
        <v>5.7</v>
      </c>
      <c r="J57" s="11">
        <v>5.8</v>
      </c>
      <c r="K57" s="11">
        <v>3.1</v>
      </c>
      <c r="L57" s="12">
        <v>11</v>
      </c>
      <c r="M57" s="11">
        <v>3.1</v>
      </c>
      <c r="N57" s="224">
        <v>7.6</v>
      </c>
      <c r="O57" s="798"/>
    </row>
    <row r="58" spans="1:15" x14ac:dyDescent="0.15">
      <c r="A58" s="35">
        <v>5</v>
      </c>
      <c r="B58" s="830" t="s">
        <v>129</v>
      </c>
      <c r="C58" s="831"/>
      <c r="D58" s="19" t="s">
        <v>130</v>
      </c>
      <c r="E58" s="511"/>
      <c r="F58" s="511"/>
      <c r="G58" s="25"/>
      <c r="H58" s="25"/>
      <c r="I58" s="25"/>
      <c r="J58" s="25"/>
      <c r="K58" s="227"/>
      <c r="L58" s="48" t="s">
        <v>24</v>
      </c>
      <c r="M58" s="10" t="s">
        <v>24</v>
      </c>
      <c r="N58" s="19" t="s">
        <v>24</v>
      </c>
      <c r="O58" s="798"/>
    </row>
    <row r="59" spans="1:15" x14ac:dyDescent="0.15">
      <c r="A59" s="35">
        <v>6</v>
      </c>
      <c r="B59" s="830" t="s">
        <v>131</v>
      </c>
      <c r="C59" s="831"/>
      <c r="D59" s="19" t="s">
        <v>54</v>
      </c>
      <c r="E59" s="511"/>
      <c r="F59" s="511"/>
      <c r="G59" s="25"/>
      <c r="H59" s="25" t="s">
        <v>784</v>
      </c>
      <c r="I59" s="10"/>
      <c r="J59" s="25"/>
      <c r="K59" s="227"/>
      <c r="L59" s="21" t="s">
        <v>604</v>
      </c>
      <c r="M59" s="20" t="s">
        <v>604</v>
      </c>
      <c r="N59" s="225" t="s">
        <v>604</v>
      </c>
      <c r="O59" s="798"/>
    </row>
    <row r="60" spans="1:15" x14ac:dyDescent="0.15">
      <c r="A60" s="35">
        <v>7</v>
      </c>
      <c r="B60" s="830" t="s">
        <v>132</v>
      </c>
      <c r="C60" s="831"/>
      <c r="D60" s="19" t="s">
        <v>40</v>
      </c>
      <c r="E60" s="511"/>
      <c r="F60" s="511"/>
      <c r="G60" s="25"/>
      <c r="H60" s="25"/>
      <c r="I60" s="25"/>
      <c r="J60" s="25"/>
      <c r="K60" s="227"/>
      <c r="L60" s="48" t="s">
        <v>24</v>
      </c>
      <c r="M60" s="10" t="s">
        <v>24</v>
      </c>
      <c r="N60" s="19" t="s">
        <v>24</v>
      </c>
      <c r="O60" s="798"/>
    </row>
    <row r="61" spans="1:15" x14ac:dyDescent="0.15">
      <c r="A61" s="35">
        <v>8</v>
      </c>
      <c r="B61" s="830" t="s">
        <v>94</v>
      </c>
      <c r="C61" s="831"/>
      <c r="D61" s="19" t="s">
        <v>54</v>
      </c>
      <c r="E61" s="27">
        <v>0.23</v>
      </c>
      <c r="F61" s="25">
        <v>0.31</v>
      </c>
      <c r="G61" s="25">
        <v>0.31</v>
      </c>
      <c r="H61" s="25">
        <v>0.34</v>
      </c>
      <c r="I61" s="25">
        <v>0.36</v>
      </c>
      <c r="J61" s="25">
        <v>0.64</v>
      </c>
      <c r="K61" s="227">
        <v>0.43</v>
      </c>
      <c r="L61" s="27">
        <v>0.64</v>
      </c>
      <c r="M61" s="25">
        <v>0.23</v>
      </c>
      <c r="N61" s="227">
        <v>0.37</v>
      </c>
      <c r="O61" s="798"/>
    </row>
    <row r="62" spans="1:15" x14ac:dyDescent="0.15">
      <c r="A62" s="33">
        <v>9</v>
      </c>
      <c r="B62" s="830" t="s">
        <v>95</v>
      </c>
      <c r="C62" s="831"/>
      <c r="D62" s="19" t="s">
        <v>165</v>
      </c>
      <c r="E62" s="23" t="s">
        <v>628</v>
      </c>
      <c r="F62" s="24">
        <v>8.9999999999999993E-3</v>
      </c>
      <c r="G62" s="24">
        <v>0.01</v>
      </c>
      <c r="H62" s="24" t="s">
        <v>785</v>
      </c>
      <c r="I62" s="24">
        <v>2.1999999999999999E-2</v>
      </c>
      <c r="J62" s="24">
        <v>4.7E-2</v>
      </c>
      <c r="K62" s="226">
        <v>1.2999999999999999E-2</v>
      </c>
      <c r="L62" s="23">
        <v>4.7E-2</v>
      </c>
      <c r="M62" s="24" t="s">
        <v>84</v>
      </c>
      <c r="N62" s="226">
        <v>1.4428571428571428E-2</v>
      </c>
      <c r="O62" s="798"/>
    </row>
    <row r="63" spans="1:15" x14ac:dyDescent="0.15">
      <c r="A63" s="33">
        <v>10</v>
      </c>
      <c r="B63" s="830" t="s">
        <v>134</v>
      </c>
      <c r="C63" s="831"/>
      <c r="D63" s="19" t="s">
        <v>54</v>
      </c>
      <c r="E63" s="511"/>
      <c r="F63" s="511"/>
      <c r="G63" s="25"/>
      <c r="H63" s="25"/>
      <c r="I63" s="25"/>
      <c r="J63" s="25"/>
      <c r="K63" s="227"/>
      <c r="L63" s="48" t="s">
        <v>24</v>
      </c>
      <c r="M63" s="10" t="s">
        <v>24</v>
      </c>
      <c r="N63" s="19" t="s">
        <v>24</v>
      </c>
      <c r="O63" s="798"/>
    </row>
    <row r="64" spans="1:15" x14ac:dyDescent="0.15">
      <c r="A64" s="35">
        <v>11</v>
      </c>
      <c r="B64" s="830" t="s">
        <v>549</v>
      </c>
      <c r="C64" s="831"/>
      <c r="D64" s="34" t="s">
        <v>551</v>
      </c>
      <c r="E64" s="509"/>
      <c r="F64" s="509"/>
      <c r="G64" s="20"/>
      <c r="H64" s="20" t="s">
        <v>784</v>
      </c>
      <c r="I64" s="20"/>
      <c r="J64" s="20"/>
      <c r="K64" s="225"/>
      <c r="L64" s="21" t="s">
        <v>604</v>
      </c>
      <c r="M64" s="20" t="s">
        <v>604</v>
      </c>
      <c r="N64" s="225" t="s">
        <v>604</v>
      </c>
      <c r="O64" s="798"/>
    </row>
    <row r="65" spans="1:15" x14ac:dyDescent="0.15">
      <c r="A65" s="35">
        <v>12</v>
      </c>
      <c r="B65" s="830" t="s">
        <v>101</v>
      </c>
      <c r="C65" s="831"/>
      <c r="D65" s="19" t="s">
        <v>135</v>
      </c>
      <c r="E65" s="509"/>
      <c r="F65" s="509"/>
      <c r="G65" s="20"/>
      <c r="H65" s="20"/>
      <c r="I65" s="20"/>
      <c r="J65" s="20"/>
      <c r="K65" s="225"/>
      <c r="L65" s="21" t="s">
        <v>24</v>
      </c>
      <c r="M65" s="20" t="s">
        <v>24</v>
      </c>
      <c r="N65" s="225" t="s">
        <v>24</v>
      </c>
      <c r="O65" s="798"/>
    </row>
    <row r="66" spans="1:15" x14ac:dyDescent="0.15">
      <c r="A66" s="35">
        <v>13</v>
      </c>
      <c r="B66" s="830" t="s">
        <v>100</v>
      </c>
      <c r="C66" s="831"/>
      <c r="D66" s="19" t="s">
        <v>96</v>
      </c>
      <c r="E66" s="509"/>
      <c r="F66" s="509"/>
      <c r="G66" s="20"/>
      <c r="H66" s="20">
        <v>13</v>
      </c>
      <c r="I66" s="20"/>
      <c r="J66" s="20"/>
      <c r="K66" s="225"/>
      <c r="L66" s="21">
        <v>13</v>
      </c>
      <c r="M66" s="20">
        <v>13</v>
      </c>
      <c r="N66" s="225">
        <v>13</v>
      </c>
      <c r="O66" s="798"/>
    </row>
    <row r="67" spans="1:15" x14ac:dyDescent="0.15">
      <c r="A67" s="33">
        <v>14</v>
      </c>
      <c r="B67" s="839" t="s">
        <v>136</v>
      </c>
      <c r="C67" s="840"/>
      <c r="D67" s="34" t="s">
        <v>166</v>
      </c>
      <c r="E67" s="511"/>
      <c r="F67" s="511"/>
      <c r="G67" s="25"/>
      <c r="H67" s="25"/>
      <c r="I67" s="25"/>
      <c r="J67" s="25"/>
      <c r="K67" s="227"/>
      <c r="L67" s="48" t="s">
        <v>24</v>
      </c>
      <c r="M67" s="10" t="s">
        <v>24</v>
      </c>
      <c r="N67" s="19" t="s">
        <v>24</v>
      </c>
      <c r="O67" s="798"/>
    </row>
    <row r="68" spans="1:15" x14ac:dyDescent="0.15">
      <c r="A68" s="35">
        <v>15</v>
      </c>
      <c r="B68" s="830" t="s">
        <v>138</v>
      </c>
      <c r="C68" s="831"/>
      <c r="D68" s="19" t="s">
        <v>73</v>
      </c>
      <c r="E68" s="66">
        <v>2</v>
      </c>
      <c r="F68" s="20">
        <v>2</v>
      </c>
      <c r="G68" s="20">
        <v>3</v>
      </c>
      <c r="H68" s="20">
        <v>1</v>
      </c>
      <c r="I68" s="20">
        <v>1</v>
      </c>
      <c r="J68" s="20">
        <v>2</v>
      </c>
      <c r="K68" s="20">
        <v>2</v>
      </c>
      <c r="L68" s="21">
        <v>3</v>
      </c>
      <c r="M68" s="20">
        <v>1</v>
      </c>
      <c r="N68" s="225">
        <v>2</v>
      </c>
      <c r="O68" s="798"/>
    </row>
    <row r="69" spans="1:15" x14ac:dyDescent="0.15">
      <c r="A69" s="35">
        <v>16</v>
      </c>
      <c r="B69" s="830" t="s">
        <v>139</v>
      </c>
      <c r="C69" s="831"/>
      <c r="D69" s="19" t="s">
        <v>140</v>
      </c>
      <c r="E69" s="511"/>
      <c r="F69" s="511"/>
      <c r="G69" s="25"/>
      <c r="H69" s="20">
        <v>69</v>
      </c>
      <c r="I69" s="10"/>
      <c r="J69" s="25"/>
      <c r="K69" s="227"/>
      <c r="L69" s="21">
        <v>69</v>
      </c>
      <c r="M69" s="20">
        <v>69</v>
      </c>
      <c r="N69" s="225">
        <v>69</v>
      </c>
      <c r="O69" s="798"/>
    </row>
    <row r="70" spans="1:15" x14ac:dyDescent="0.15">
      <c r="A70" s="35">
        <v>17</v>
      </c>
      <c r="B70" s="830" t="s">
        <v>141</v>
      </c>
      <c r="C70" s="831"/>
      <c r="D70" s="19" t="s">
        <v>96</v>
      </c>
      <c r="E70" s="23" t="s">
        <v>633</v>
      </c>
      <c r="F70" s="24" t="s">
        <v>682</v>
      </c>
      <c r="G70" s="24">
        <v>3.0000000000000001E-3</v>
      </c>
      <c r="H70" s="24" t="s">
        <v>779</v>
      </c>
      <c r="I70" s="24" t="s">
        <v>812</v>
      </c>
      <c r="J70" s="24" t="s">
        <v>832</v>
      </c>
      <c r="K70" s="226" t="s">
        <v>876</v>
      </c>
      <c r="L70" s="23">
        <v>3.0000000000000001E-3</v>
      </c>
      <c r="M70" s="24" t="s">
        <v>142</v>
      </c>
      <c r="N70" s="226" t="s">
        <v>142</v>
      </c>
      <c r="O70" s="798"/>
    </row>
    <row r="71" spans="1:15" x14ac:dyDescent="0.15">
      <c r="A71" s="35">
        <v>18</v>
      </c>
      <c r="B71" s="830" t="s">
        <v>104</v>
      </c>
      <c r="C71" s="831"/>
      <c r="D71" s="19" t="s">
        <v>96</v>
      </c>
      <c r="E71" s="515"/>
      <c r="F71" s="511"/>
      <c r="G71" s="25"/>
      <c r="H71" s="25" t="s">
        <v>780</v>
      </c>
      <c r="I71" s="24"/>
      <c r="J71" s="25"/>
      <c r="K71" s="227"/>
      <c r="L71" s="12" t="s">
        <v>603</v>
      </c>
      <c r="M71" s="11" t="s">
        <v>603</v>
      </c>
      <c r="N71" s="224" t="s">
        <v>603</v>
      </c>
      <c r="O71" s="798"/>
    </row>
    <row r="72" spans="1:15" ht="14.25" thickBot="1" x14ac:dyDescent="0.2">
      <c r="A72" s="38">
        <v>19</v>
      </c>
      <c r="B72" s="39" t="s">
        <v>404</v>
      </c>
      <c r="C72" s="40"/>
      <c r="D72" s="41" t="s">
        <v>96</v>
      </c>
      <c r="E72" s="513"/>
      <c r="F72" s="513"/>
      <c r="G72" s="168"/>
      <c r="H72" s="168">
        <v>3.6</v>
      </c>
      <c r="I72" s="168"/>
      <c r="J72" s="168"/>
      <c r="K72" s="168"/>
      <c r="L72" s="31">
        <v>3.6</v>
      </c>
      <c r="M72" s="168">
        <v>3.6</v>
      </c>
      <c r="N72" s="229">
        <v>3.6</v>
      </c>
      <c r="O72" s="799"/>
    </row>
    <row r="73" spans="1:15" ht="14.25" thickBot="1" x14ac:dyDescent="0.2">
      <c r="A73" s="841" t="s">
        <v>106</v>
      </c>
      <c r="B73" s="842"/>
      <c r="C73" s="842"/>
      <c r="D73" s="843"/>
      <c r="E73" s="67" t="s">
        <v>631</v>
      </c>
      <c r="F73" s="169" t="s">
        <v>683</v>
      </c>
      <c r="G73" s="169" t="s">
        <v>732</v>
      </c>
      <c r="H73" s="169" t="s">
        <v>781</v>
      </c>
      <c r="I73" s="170" t="s">
        <v>806</v>
      </c>
      <c r="J73" s="170" t="s">
        <v>830</v>
      </c>
      <c r="K73" s="236" t="s">
        <v>875</v>
      </c>
      <c r="L73" s="43"/>
      <c r="M73" s="44"/>
      <c r="N73" s="44"/>
    </row>
    <row r="74" spans="1:15" x14ac:dyDescent="0.15">
      <c r="A74" s="2"/>
      <c r="B74" s="45" t="s">
        <v>107</v>
      </c>
      <c r="C74" s="46"/>
      <c r="D74" s="46"/>
      <c r="E74" s="46"/>
      <c r="F74" s="497"/>
      <c r="G74" s="46"/>
      <c r="H74" s="46"/>
      <c r="I74" s="2"/>
      <c r="J74" s="2"/>
      <c r="K74" s="2"/>
      <c r="L74" s="2"/>
      <c r="M74" s="2"/>
      <c r="N74" s="2"/>
      <c r="O74" s="46"/>
    </row>
    <row r="75" spans="1:15" x14ac:dyDescent="0.15">
      <c r="A75" s="2"/>
      <c r="F75" s="492"/>
      <c r="G75" s="2"/>
      <c r="H75" s="2"/>
      <c r="I75" s="2"/>
      <c r="J75" s="2"/>
      <c r="K75" s="2"/>
      <c r="L75" s="2"/>
      <c r="M75" s="2"/>
      <c r="N75" s="2"/>
    </row>
    <row r="76" spans="1:15" x14ac:dyDescent="0.15">
      <c r="F76" s="491"/>
    </row>
    <row r="77" spans="1:15" x14ac:dyDescent="0.15">
      <c r="F77" s="491"/>
    </row>
    <row r="78" spans="1:15" x14ac:dyDescent="0.15">
      <c r="F78" s="491"/>
    </row>
    <row r="79" spans="1:15" x14ac:dyDescent="0.15">
      <c r="F79" s="491"/>
    </row>
    <row r="80" spans="1:15" x14ac:dyDescent="0.15">
      <c r="F80" s="491"/>
    </row>
    <row r="81" spans="6:6" x14ac:dyDescent="0.15">
      <c r="F81" s="491"/>
    </row>
    <row r="82" spans="6:6" x14ac:dyDescent="0.15">
      <c r="F82" s="491"/>
    </row>
    <row r="83" spans="6:6" x14ac:dyDescent="0.15">
      <c r="F83" s="491"/>
    </row>
    <row r="84" spans="6:6" x14ac:dyDescent="0.15">
      <c r="F84" s="491"/>
    </row>
    <row r="85" spans="6:6" x14ac:dyDescent="0.15">
      <c r="F85" s="491"/>
    </row>
    <row r="86" spans="6:6" x14ac:dyDescent="0.15">
      <c r="F86" s="491"/>
    </row>
    <row r="87" spans="6:6" x14ac:dyDescent="0.15">
      <c r="F87" s="491"/>
    </row>
    <row r="88" spans="6:6" x14ac:dyDescent="0.15">
      <c r="F88" s="491"/>
    </row>
    <row r="89" spans="6:6" x14ac:dyDescent="0.15">
      <c r="F89" s="491"/>
    </row>
    <row r="90" spans="6:6" x14ac:dyDescent="0.15">
      <c r="F90" s="491"/>
    </row>
    <row r="91" spans="6:6" x14ac:dyDescent="0.15">
      <c r="F91" s="491"/>
    </row>
    <row r="92" spans="6:6" x14ac:dyDescent="0.15">
      <c r="F92" s="491"/>
    </row>
    <row r="93" spans="6:6" x14ac:dyDescent="0.15">
      <c r="F93" s="491"/>
    </row>
    <row r="94" spans="6:6" x14ac:dyDescent="0.15">
      <c r="F94" s="491"/>
    </row>
    <row r="95" spans="6:6" x14ac:dyDescent="0.15">
      <c r="F95" s="491"/>
    </row>
    <row r="96" spans="6:6" x14ac:dyDescent="0.15">
      <c r="F96" s="491"/>
    </row>
    <row r="97" spans="6:6" x14ac:dyDescent="0.15">
      <c r="F97" s="491"/>
    </row>
    <row r="98" spans="6:6" x14ac:dyDescent="0.15">
      <c r="F98" s="491"/>
    </row>
    <row r="99" spans="6:6" x14ac:dyDescent="0.15">
      <c r="F99" s="491"/>
    </row>
    <row r="100" spans="6:6" x14ac:dyDescent="0.15">
      <c r="F100" s="491"/>
    </row>
    <row r="101" spans="6:6" x14ac:dyDescent="0.15">
      <c r="F101" s="491"/>
    </row>
    <row r="102" spans="6:6" x14ac:dyDescent="0.15">
      <c r="F102" s="491"/>
    </row>
    <row r="103" spans="6:6" x14ac:dyDescent="0.15">
      <c r="F103" s="491"/>
    </row>
    <row r="104" spans="6:6" x14ac:dyDescent="0.15">
      <c r="F104" s="491"/>
    </row>
    <row r="105" spans="6:6" x14ac:dyDescent="0.15">
      <c r="F105" s="491"/>
    </row>
    <row r="106" spans="6:6" x14ac:dyDescent="0.15">
      <c r="F106" s="491"/>
    </row>
    <row r="107" spans="6:6" x14ac:dyDescent="0.15">
      <c r="F107" s="491"/>
    </row>
    <row r="108" spans="6:6" x14ac:dyDescent="0.15">
      <c r="F108" s="491"/>
    </row>
    <row r="109" spans="6:6" x14ac:dyDescent="0.15">
      <c r="F109" s="491"/>
    </row>
    <row r="110" spans="6:6" x14ac:dyDescent="0.15">
      <c r="F110" s="491"/>
    </row>
    <row r="111" spans="6:6" x14ac:dyDescent="0.15">
      <c r="F111" s="491"/>
    </row>
    <row r="112" spans="6:6" x14ac:dyDescent="0.15">
      <c r="F112" s="491"/>
    </row>
    <row r="113" spans="6:6" x14ac:dyDescent="0.15">
      <c r="F113" s="491"/>
    </row>
    <row r="114" spans="6:6" x14ac:dyDescent="0.15">
      <c r="F114" s="491"/>
    </row>
  </sheetData>
  <mergeCells count="84">
    <mergeCell ref="A12:C12"/>
    <mergeCell ref="L6:L9"/>
    <mergeCell ref="M6:M9"/>
    <mergeCell ref="N6:N9"/>
    <mergeCell ref="O6:O11"/>
    <mergeCell ref="C7:D7"/>
    <mergeCell ref="C8:D8"/>
    <mergeCell ref="C9:D9"/>
    <mergeCell ref="C10:D10"/>
    <mergeCell ref="C11:D11"/>
    <mergeCell ref="F3:J3"/>
    <mergeCell ref="A4:B4"/>
    <mergeCell ref="F4:J4"/>
    <mergeCell ref="A6:B11"/>
    <mergeCell ref="C6:D6"/>
    <mergeCell ref="B13:C13"/>
    <mergeCell ref="O13:O14"/>
    <mergeCell ref="B14:C14"/>
    <mergeCell ref="B15:C15"/>
    <mergeCell ref="O15:O20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22:C22"/>
    <mergeCell ref="B26:C26"/>
    <mergeCell ref="O26:O32"/>
    <mergeCell ref="B27:C27"/>
    <mergeCell ref="B28:C28"/>
    <mergeCell ref="B29:C29"/>
    <mergeCell ref="B30:C30"/>
    <mergeCell ref="B31:C31"/>
    <mergeCell ref="B32:C32"/>
    <mergeCell ref="B49:C49"/>
    <mergeCell ref="B50:C50"/>
    <mergeCell ref="B45:C45"/>
    <mergeCell ref="B33:C33"/>
    <mergeCell ref="B34:C34"/>
    <mergeCell ref="B35:C35"/>
    <mergeCell ref="B36:C36"/>
    <mergeCell ref="B37:C37"/>
    <mergeCell ref="B56:C56"/>
    <mergeCell ref="B57:C57"/>
    <mergeCell ref="B58:C58"/>
    <mergeCell ref="O54:O72"/>
    <mergeCell ref="B38:C38"/>
    <mergeCell ref="B39:C39"/>
    <mergeCell ref="B40:C40"/>
    <mergeCell ref="B41:C41"/>
    <mergeCell ref="B42:C42"/>
    <mergeCell ref="O42:O46"/>
    <mergeCell ref="B43:C43"/>
    <mergeCell ref="B44:C44"/>
    <mergeCell ref="B46:C46"/>
    <mergeCell ref="B47:C47"/>
    <mergeCell ref="O47:O52"/>
    <mergeCell ref="B48:C48"/>
    <mergeCell ref="A73:D73"/>
    <mergeCell ref="B61:C61"/>
    <mergeCell ref="B62:C62"/>
    <mergeCell ref="B63:C63"/>
    <mergeCell ref="B64:C64"/>
    <mergeCell ref="B71:C71"/>
    <mergeCell ref="O21:O25"/>
    <mergeCell ref="O33:O38"/>
    <mergeCell ref="O39:O41"/>
    <mergeCell ref="B60:C60"/>
    <mergeCell ref="B70:C70"/>
    <mergeCell ref="A53:C53"/>
    <mergeCell ref="B54:C54"/>
    <mergeCell ref="B65:C65"/>
    <mergeCell ref="B66:C66"/>
    <mergeCell ref="B67:C67"/>
    <mergeCell ref="B68:C68"/>
    <mergeCell ref="B69:C69"/>
    <mergeCell ref="B59:C59"/>
    <mergeCell ref="B55:C55"/>
    <mergeCell ref="B51:C51"/>
    <mergeCell ref="B52:C52"/>
  </mergeCells>
  <phoneticPr fontId="2"/>
  <conditionalFormatting sqref="E57:N57">
    <cfRule type="expression" dxfId="29" priority="9">
      <formula>E57&gt;=10</formula>
    </cfRule>
  </conditionalFormatting>
  <conditionalFormatting sqref="E68">
    <cfRule type="expression" dxfId="28" priority="7">
      <formula>E68&gt;=10</formula>
    </cfRule>
  </conditionalFormatting>
  <conditionalFormatting sqref="F68">
    <cfRule type="expression" dxfId="27" priority="6">
      <formula>F68&gt;=10</formula>
    </cfRule>
  </conditionalFormatting>
  <conditionalFormatting sqref="G68">
    <cfRule type="expression" dxfId="26" priority="5">
      <formula>G68&gt;=10</formula>
    </cfRule>
  </conditionalFormatting>
  <conditionalFormatting sqref="H68">
    <cfRule type="expression" dxfId="25" priority="4">
      <formula>H68&gt;=10</formula>
    </cfRule>
  </conditionalFormatting>
  <conditionalFormatting sqref="I68">
    <cfRule type="expression" dxfId="24" priority="3">
      <formula>I68&gt;=10</formula>
    </cfRule>
  </conditionalFormatting>
  <conditionalFormatting sqref="J68">
    <cfRule type="expression" dxfId="23" priority="2">
      <formula>J68&gt;=10</formula>
    </cfRule>
  </conditionalFormatting>
  <conditionalFormatting sqref="K68">
    <cfRule type="expression" dxfId="22" priority="1">
      <formula>K68&gt;=10</formula>
    </cfRule>
  </conditionalFormatting>
  <pageMargins left="0.78740157480314965" right="0.78740157480314965" top="0.39370078740157483" bottom="0.19685039370078741" header="0" footer="0"/>
  <pageSetup paperSize="9" scale="5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T69"/>
  <sheetViews>
    <sheetView zoomScale="90" zoomScaleNormal="90" zoomScaleSheetLayoutView="90" workbookViewId="0">
      <pane xSplit="4" ySplit="11" topLeftCell="H54" activePane="bottomRight" state="frozen"/>
      <selection activeCell="N48" sqref="N48"/>
      <selection pane="topRight" activeCell="N48" sqref="N48"/>
      <selection pane="bottomLeft" activeCell="N48" sqref="N48"/>
      <selection pane="bottomRight" activeCell="V1" sqref="V1:AA1048576"/>
    </sheetView>
  </sheetViews>
  <sheetFormatPr defaultRowHeight="13.5" x14ac:dyDescent="0.15"/>
  <cols>
    <col min="1" max="1" width="3.125" style="1" customWidth="1"/>
    <col min="2" max="2" width="8.875" style="1" customWidth="1"/>
    <col min="3" max="3" width="15.5" style="1" customWidth="1"/>
    <col min="4" max="4" width="12.125" style="1" customWidth="1"/>
    <col min="5" max="19" width="9.375" style="1" customWidth="1"/>
    <col min="20" max="20" width="13.5" style="2" customWidth="1"/>
  </cols>
  <sheetData>
    <row r="1" spans="1:20" ht="14.25" x14ac:dyDescent="0.15">
      <c r="B1" s="85" t="str">
        <f>'1 羽黒川'!B1</f>
        <v>　　　　　　　　　　　　定　期　水　質　検　査　結　果（令和５年度）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6"/>
    </row>
    <row r="2" spans="1:20" ht="14.25" thickBot="1" x14ac:dyDescent="0.2">
      <c r="B2" s="3" t="s">
        <v>0</v>
      </c>
    </row>
    <row r="3" spans="1:20" ht="14.25" thickBot="1" x14ac:dyDescent="0.2">
      <c r="A3" s="2"/>
      <c r="B3" s="4"/>
      <c r="C3" s="47"/>
      <c r="D3" s="2"/>
      <c r="E3" s="6" t="s">
        <v>1</v>
      </c>
      <c r="F3" s="813" t="s">
        <v>2</v>
      </c>
      <c r="G3" s="813"/>
      <c r="H3" s="813"/>
      <c r="I3" s="813"/>
      <c r="J3" s="814"/>
      <c r="K3" s="2"/>
      <c r="L3" s="2"/>
      <c r="M3" s="2"/>
      <c r="N3" s="2"/>
      <c r="O3" s="2"/>
      <c r="P3" s="2"/>
      <c r="Q3" s="2"/>
      <c r="R3" s="2"/>
      <c r="S3" s="2"/>
    </row>
    <row r="4" spans="1:20" ht="15" thickBot="1" x14ac:dyDescent="0.2">
      <c r="A4" s="815" t="s">
        <v>3</v>
      </c>
      <c r="B4" s="813"/>
      <c r="C4" s="394" t="s">
        <v>167</v>
      </c>
      <c r="D4" s="2"/>
      <c r="E4" s="7">
        <v>6</v>
      </c>
      <c r="F4" s="817" t="s">
        <v>426</v>
      </c>
      <c r="G4" s="817"/>
      <c r="H4" s="817"/>
      <c r="I4" s="817"/>
      <c r="J4" s="818"/>
      <c r="K4" s="2"/>
      <c r="L4" s="2"/>
      <c r="M4" s="2"/>
      <c r="N4" s="2"/>
      <c r="O4" s="2"/>
      <c r="P4" s="2"/>
      <c r="Q4" s="2"/>
      <c r="R4" s="2"/>
      <c r="S4" s="2"/>
    </row>
    <row r="5" spans="1:20" ht="14.2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0" ht="13.5" customHeight="1" x14ac:dyDescent="0.15">
      <c r="A6" s="819" t="s">
        <v>161</v>
      </c>
      <c r="B6" s="820"/>
      <c r="C6" s="823" t="s">
        <v>7</v>
      </c>
      <c r="D6" s="824"/>
      <c r="E6" s="52">
        <v>45028</v>
      </c>
      <c r="F6" s="8">
        <v>45056</v>
      </c>
      <c r="G6" s="8">
        <v>45084</v>
      </c>
      <c r="H6" s="8">
        <v>45112</v>
      </c>
      <c r="I6" s="8">
        <v>45140</v>
      </c>
      <c r="J6" s="8">
        <v>45175</v>
      </c>
      <c r="K6" s="8">
        <v>45203</v>
      </c>
      <c r="L6" s="8">
        <v>45238</v>
      </c>
      <c r="M6" s="8">
        <v>45266</v>
      </c>
      <c r="N6" s="8">
        <v>45301</v>
      </c>
      <c r="O6" s="8">
        <v>45329</v>
      </c>
      <c r="P6" s="210">
        <v>45357</v>
      </c>
      <c r="Q6" s="825" t="s">
        <v>8</v>
      </c>
      <c r="R6" s="805" t="s">
        <v>9</v>
      </c>
      <c r="S6" s="808" t="s">
        <v>10</v>
      </c>
      <c r="T6" s="811" t="s">
        <v>11</v>
      </c>
    </row>
    <row r="7" spans="1:20" ht="13.5" customHeight="1" x14ac:dyDescent="0.15">
      <c r="A7" s="821"/>
      <c r="B7" s="822"/>
      <c r="C7" s="828" t="s">
        <v>12</v>
      </c>
      <c r="D7" s="829"/>
      <c r="E7" s="53">
        <v>0.39930555555555558</v>
      </c>
      <c r="F7" s="9">
        <v>0.43055555555555558</v>
      </c>
      <c r="G7" s="9">
        <v>0.58680555555555558</v>
      </c>
      <c r="H7" s="9">
        <v>0.4513888888888889</v>
      </c>
      <c r="I7" s="9">
        <v>0.4201388888888889</v>
      </c>
      <c r="J7" s="9">
        <v>0.37986111111111115</v>
      </c>
      <c r="K7" s="9">
        <v>0.39930555555555558</v>
      </c>
      <c r="L7" s="9">
        <v>0.39374999999999999</v>
      </c>
      <c r="M7" s="9">
        <v>0.43402777777777773</v>
      </c>
      <c r="N7" s="9">
        <v>0.44444444444444442</v>
      </c>
      <c r="O7" s="9">
        <v>0.4291666666666667</v>
      </c>
      <c r="P7" s="212">
        <v>0.42708333333333331</v>
      </c>
      <c r="Q7" s="833"/>
      <c r="R7" s="835"/>
      <c r="S7" s="837"/>
      <c r="T7" s="812"/>
    </row>
    <row r="8" spans="1:20" ht="13.5" customHeight="1" x14ac:dyDescent="0.15">
      <c r="A8" s="821"/>
      <c r="B8" s="822"/>
      <c r="C8" s="828" t="s">
        <v>13</v>
      </c>
      <c r="D8" s="829"/>
      <c r="E8" s="53" t="s">
        <v>581</v>
      </c>
      <c r="F8" s="9" t="s">
        <v>634</v>
      </c>
      <c r="G8" s="9" t="s">
        <v>684</v>
      </c>
      <c r="H8" s="9" t="s">
        <v>730</v>
      </c>
      <c r="I8" s="10" t="s">
        <v>788</v>
      </c>
      <c r="J8" s="9" t="s">
        <v>803</v>
      </c>
      <c r="K8" s="9" t="s">
        <v>826</v>
      </c>
      <c r="L8" s="9" t="s">
        <v>871</v>
      </c>
      <c r="M8" s="9" t="s">
        <v>890</v>
      </c>
      <c r="N8" s="9" t="s">
        <v>903</v>
      </c>
      <c r="O8" s="9" t="s">
        <v>927</v>
      </c>
      <c r="P8" s="212" t="s">
        <v>942</v>
      </c>
      <c r="Q8" s="833"/>
      <c r="R8" s="835"/>
      <c r="S8" s="837"/>
      <c r="T8" s="812"/>
    </row>
    <row r="9" spans="1:20" ht="13.5" customHeight="1" x14ac:dyDescent="0.15">
      <c r="A9" s="821"/>
      <c r="B9" s="822"/>
      <c r="C9" s="828" t="s">
        <v>14</v>
      </c>
      <c r="D9" s="829"/>
      <c r="E9" s="48" t="s">
        <v>598</v>
      </c>
      <c r="F9" s="10" t="s">
        <v>634</v>
      </c>
      <c r="G9" s="10" t="s">
        <v>684</v>
      </c>
      <c r="H9" s="10" t="s">
        <v>731</v>
      </c>
      <c r="I9" s="10" t="s">
        <v>789</v>
      </c>
      <c r="J9" s="9" t="s">
        <v>803</v>
      </c>
      <c r="K9" s="10" t="s">
        <v>827</v>
      </c>
      <c r="L9" s="9" t="s">
        <v>872</v>
      </c>
      <c r="M9" s="9" t="s">
        <v>890</v>
      </c>
      <c r="N9" s="9" t="s">
        <v>912</v>
      </c>
      <c r="O9" s="9" t="s">
        <v>927</v>
      </c>
      <c r="P9" s="213" t="s">
        <v>943</v>
      </c>
      <c r="Q9" s="834"/>
      <c r="R9" s="836"/>
      <c r="S9" s="838"/>
      <c r="T9" s="812"/>
    </row>
    <row r="10" spans="1:20" ht="13.5" customHeight="1" x14ac:dyDescent="0.15">
      <c r="A10" s="821"/>
      <c r="B10" s="822"/>
      <c r="C10" s="828" t="s">
        <v>15</v>
      </c>
      <c r="D10" s="829"/>
      <c r="E10" s="12">
        <v>10</v>
      </c>
      <c r="F10" s="11">
        <v>16.5</v>
      </c>
      <c r="G10" s="11">
        <v>26</v>
      </c>
      <c r="H10" s="11">
        <v>28.5</v>
      </c>
      <c r="I10" s="11">
        <v>31</v>
      </c>
      <c r="J10" s="11">
        <v>32</v>
      </c>
      <c r="K10" s="11">
        <v>18</v>
      </c>
      <c r="L10" s="11">
        <v>14</v>
      </c>
      <c r="M10" s="11">
        <v>6.2</v>
      </c>
      <c r="N10" s="11">
        <v>1.5</v>
      </c>
      <c r="O10" s="11">
        <v>-2</v>
      </c>
      <c r="P10" s="262">
        <v>0.7</v>
      </c>
      <c r="Q10" s="12">
        <f>MAXA(E10:P10)</f>
        <v>32</v>
      </c>
      <c r="R10" s="214">
        <f>MINA(E10:P10)</f>
        <v>-2</v>
      </c>
      <c r="S10" s="224">
        <f>AVERAGEA(E10:P10)</f>
        <v>15.199999999999998</v>
      </c>
      <c r="T10" s="812"/>
    </row>
    <row r="11" spans="1:20" ht="13.5" customHeight="1" thickBot="1" x14ac:dyDescent="0.2">
      <c r="A11" s="821"/>
      <c r="B11" s="822"/>
      <c r="C11" s="828" t="s">
        <v>16</v>
      </c>
      <c r="D11" s="829"/>
      <c r="E11" s="12">
        <v>9.1999999999999993</v>
      </c>
      <c r="F11" s="11">
        <v>12.8</v>
      </c>
      <c r="G11" s="11">
        <v>17.7</v>
      </c>
      <c r="H11" s="11">
        <v>21.2</v>
      </c>
      <c r="I11" s="11">
        <v>20.399999999999999</v>
      </c>
      <c r="J11" s="11">
        <v>15.9</v>
      </c>
      <c r="K11" s="11">
        <v>16.7</v>
      </c>
      <c r="L11" s="11">
        <v>13.4</v>
      </c>
      <c r="M11" s="11">
        <v>7.4</v>
      </c>
      <c r="N11" s="11">
        <v>4.5999999999999996</v>
      </c>
      <c r="O11" s="11">
        <v>3.6</v>
      </c>
      <c r="P11" s="214">
        <v>4</v>
      </c>
      <c r="Q11" s="12">
        <f>MAXA(E11:P11)</f>
        <v>21.2</v>
      </c>
      <c r="R11" s="214">
        <f>MINA(E11:P11)</f>
        <v>3.6</v>
      </c>
      <c r="S11" s="224">
        <f>AVERAGEA(E11:P11)</f>
        <v>12.241666666666667</v>
      </c>
      <c r="T11" s="832"/>
    </row>
    <row r="12" spans="1:20" ht="13.5" customHeight="1" x14ac:dyDescent="0.15">
      <c r="A12" s="792" t="s">
        <v>17</v>
      </c>
      <c r="B12" s="793"/>
      <c r="C12" s="793"/>
      <c r="D12" s="13" t="s">
        <v>18</v>
      </c>
      <c r="E12" s="267"/>
      <c r="F12" s="259"/>
      <c r="G12" s="259"/>
      <c r="H12" s="259"/>
      <c r="I12" s="259"/>
      <c r="J12" s="360" t="s">
        <v>421</v>
      </c>
      <c r="K12" s="360" t="s">
        <v>422</v>
      </c>
      <c r="L12" s="259"/>
      <c r="M12" s="259"/>
      <c r="N12" s="259"/>
      <c r="O12" s="259"/>
      <c r="P12" s="259"/>
      <c r="Q12" s="267"/>
      <c r="R12" s="259"/>
      <c r="S12" s="260"/>
      <c r="T12" s="15"/>
    </row>
    <row r="13" spans="1:20" ht="13.5" customHeight="1" x14ac:dyDescent="0.15">
      <c r="A13" s="16">
        <v>1</v>
      </c>
      <c r="B13" s="787" t="s">
        <v>19</v>
      </c>
      <c r="C13" s="788"/>
      <c r="D13" s="19" t="s">
        <v>20</v>
      </c>
      <c r="E13" s="353">
        <v>6</v>
      </c>
      <c r="F13" s="20">
        <v>8</v>
      </c>
      <c r="G13" s="20">
        <v>16</v>
      </c>
      <c r="H13" s="20">
        <v>29</v>
      </c>
      <c r="I13" s="20">
        <v>36</v>
      </c>
      <c r="J13" s="20">
        <v>68</v>
      </c>
      <c r="K13" s="20">
        <v>40</v>
      </c>
      <c r="L13" s="20">
        <v>29</v>
      </c>
      <c r="M13" s="20">
        <v>33</v>
      </c>
      <c r="N13" s="20">
        <v>27</v>
      </c>
      <c r="O13" s="20">
        <v>30</v>
      </c>
      <c r="P13" s="216">
        <v>12</v>
      </c>
      <c r="Q13" s="21">
        <v>68</v>
      </c>
      <c r="R13" s="20">
        <v>6</v>
      </c>
      <c r="S13" s="225">
        <v>28</v>
      </c>
      <c r="T13" s="796" t="s">
        <v>21</v>
      </c>
    </row>
    <row r="14" spans="1:20" ht="13.5" customHeight="1" x14ac:dyDescent="0.15">
      <c r="A14" s="16">
        <v>2</v>
      </c>
      <c r="B14" s="787" t="s">
        <v>22</v>
      </c>
      <c r="C14" s="788"/>
      <c r="D14" s="22" t="s">
        <v>23</v>
      </c>
      <c r="E14" s="353" t="s">
        <v>573</v>
      </c>
      <c r="F14" s="10" t="s">
        <v>642</v>
      </c>
      <c r="G14" s="10" t="s">
        <v>686</v>
      </c>
      <c r="H14" s="10" t="s">
        <v>733</v>
      </c>
      <c r="I14" s="10" t="s">
        <v>790</v>
      </c>
      <c r="J14" s="10" t="s">
        <v>804</v>
      </c>
      <c r="K14" s="10" t="s">
        <v>834</v>
      </c>
      <c r="L14" s="10" t="s">
        <v>580</v>
      </c>
      <c r="M14" s="10" t="s">
        <v>897</v>
      </c>
      <c r="N14" s="10" t="s">
        <v>905</v>
      </c>
      <c r="O14" s="10" t="s">
        <v>928</v>
      </c>
      <c r="P14" s="213" t="s">
        <v>944</v>
      </c>
      <c r="Q14" s="21" t="s">
        <v>24</v>
      </c>
      <c r="R14" s="20" t="s">
        <v>24</v>
      </c>
      <c r="S14" s="225" t="s">
        <v>24</v>
      </c>
      <c r="T14" s="800"/>
    </row>
    <row r="15" spans="1:20" ht="13.5" customHeight="1" x14ac:dyDescent="0.15">
      <c r="A15" s="16">
        <v>3</v>
      </c>
      <c r="B15" s="787" t="s">
        <v>25</v>
      </c>
      <c r="C15" s="788"/>
      <c r="D15" s="19" t="s">
        <v>26</v>
      </c>
      <c r="E15" s="28" t="s">
        <v>582</v>
      </c>
      <c r="F15" s="521"/>
      <c r="G15" s="521"/>
      <c r="H15" s="179" t="s">
        <v>742</v>
      </c>
      <c r="I15" s="179"/>
      <c r="J15" s="179"/>
      <c r="K15" s="179" t="s">
        <v>835</v>
      </c>
      <c r="L15" s="179"/>
      <c r="M15" s="179"/>
      <c r="N15" s="179" t="s">
        <v>168</v>
      </c>
      <c r="O15" s="179"/>
      <c r="P15" s="218"/>
      <c r="Q15" s="28" t="s">
        <v>168</v>
      </c>
      <c r="R15" s="179" t="s">
        <v>168</v>
      </c>
      <c r="S15" s="228" t="s">
        <v>168</v>
      </c>
      <c r="T15" s="796" t="s">
        <v>27</v>
      </c>
    </row>
    <row r="16" spans="1:20" ht="13.5" customHeight="1" x14ac:dyDescent="0.15">
      <c r="A16" s="16">
        <v>4</v>
      </c>
      <c r="B16" s="787" t="s">
        <v>28</v>
      </c>
      <c r="C16" s="788"/>
      <c r="D16" s="19" t="s">
        <v>29</v>
      </c>
      <c r="E16" s="26" t="s">
        <v>583</v>
      </c>
      <c r="F16" s="522"/>
      <c r="G16" s="522"/>
      <c r="H16" s="202" t="s">
        <v>743</v>
      </c>
      <c r="I16" s="202"/>
      <c r="J16" s="202"/>
      <c r="K16" s="202" t="s">
        <v>836</v>
      </c>
      <c r="L16" s="202"/>
      <c r="M16" s="202"/>
      <c r="N16" s="202" t="s">
        <v>111</v>
      </c>
      <c r="O16" s="202"/>
      <c r="P16" s="243"/>
      <c r="Q16" s="26" t="s">
        <v>111</v>
      </c>
      <c r="R16" s="202" t="s">
        <v>111</v>
      </c>
      <c r="S16" s="263" t="s">
        <v>111</v>
      </c>
      <c r="T16" s="798"/>
    </row>
    <row r="17" spans="1:20" ht="13.5" customHeight="1" x14ac:dyDescent="0.15">
      <c r="A17" s="16">
        <v>5</v>
      </c>
      <c r="B17" s="787" t="s">
        <v>30</v>
      </c>
      <c r="C17" s="788"/>
      <c r="D17" s="19" t="s">
        <v>26</v>
      </c>
      <c r="E17" s="23" t="s">
        <v>584</v>
      </c>
      <c r="F17" s="499"/>
      <c r="G17" s="499"/>
      <c r="H17" s="24" t="s">
        <v>744</v>
      </c>
      <c r="I17" s="24"/>
      <c r="J17" s="24"/>
      <c r="K17" s="24" t="s">
        <v>837</v>
      </c>
      <c r="L17" s="24"/>
      <c r="M17" s="24"/>
      <c r="N17" s="24" t="s">
        <v>169</v>
      </c>
      <c r="O17" s="24"/>
      <c r="P17" s="217"/>
      <c r="Q17" s="23" t="s">
        <v>169</v>
      </c>
      <c r="R17" s="24" t="s">
        <v>169</v>
      </c>
      <c r="S17" s="226" t="s">
        <v>169</v>
      </c>
      <c r="T17" s="798"/>
    </row>
    <row r="18" spans="1:20" ht="13.5" customHeight="1" x14ac:dyDescent="0.15">
      <c r="A18" s="16">
        <v>6</v>
      </c>
      <c r="B18" s="787" t="s">
        <v>31</v>
      </c>
      <c r="C18" s="788"/>
      <c r="D18" s="19" t="s">
        <v>32</v>
      </c>
      <c r="E18" s="23" t="s">
        <v>584</v>
      </c>
      <c r="F18" s="499"/>
      <c r="G18" s="499"/>
      <c r="H18" s="24" t="s">
        <v>744</v>
      </c>
      <c r="I18" s="24"/>
      <c r="J18" s="24"/>
      <c r="K18" s="24" t="s">
        <v>837</v>
      </c>
      <c r="L18" s="24"/>
      <c r="M18" s="24"/>
      <c r="N18" s="24" t="s">
        <v>169</v>
      </c>
      <c r="O18" s="24"/>
      <c r="P18" s="217"/>
      <c r="Q18" s="23" t="s">
        <v>169</v>
      </c>
      <c r="R18" s="24" t="s">
        <v>169</v>
      </c>
      <c r="S18" s="226" t="s">
        <v>169</v>
      </c>
      <c r="T18" s="798"/>
    </row>
    <row r="19" spans="1:20" ht="13.5" customHeight="1" x14ac:dyDescent="0.15">
      <c r="A19" s="16">
        <v>7</v>
      </c>
      <c r="B19" s="787" t="s">
        <v>33</v>
      </c>
      <c r="C19" s="788"/>
      <c r="D19" s="19" t="s">
        <v>34</v>
      </c>
      <c r="E19" s="23" t="s">
        <v>584</v>
      </c>
      <c r="F19" s="499"/>
      <c r="G19" s="499"/>
      <c r="H19" s="24" t="s">
        <v>744</v>
      </c>
      <c r="I19" s="24"/>
      <c r="J19" s="24"/>
      <c r="K19" s="24">
        <v>1E-3</v>
      </c>
      <c r="L19" s="24"/>
      <c r="M19" s="24"/>
      <c r="N19" s="24" t="s">
        <v>913</v>
      </c>
      <c r="O19" s="24"/>
      <c r="P19" s="217"/>
      <c r="Q19" s="23">
        <v>1E-3</v>
      </c>
      <c r="R19" s="24" t="s">
        <v>169</v>
      </c>
      <c r="S19" s="226" t="s">
        <v>169</v>
      </c>
      <c r="T19" s="798"/>
    </row>
    <row r="20" spans="1:20" ht="13.5" customHeight="1" x14ac:dyDescent="0.15">
      <c r="A20" s="16">
        <v>8</v>
      </c>
      <c r="B20" s="787" t="s">
        <v>35</v>
      </c>
      <c r="C20" s="788"/>
      <c r="D20" s="19" t="s">
        <v>34</v>
      </c>
      <c r="E20" s="23" t="s">
        <v>584</v>
      </c>
      <c r="F20" s="499"/>
      <c r="G20" s="499"/>
      <c r="H20" s="24" t="s">
        <v>744</v>
      </c>
      <c r="I20" s="24"/>
      <c r="J20" s="24"/>
      <c r="K20" s="24" t="s">
        <v>837</v>
      </c>
      <c r="L20" s="24"/>
      <c r="M20" s="24"/>
      <c r="N20" s="24" t="s">
        <v>169</v>
      </c>
      <c r="O20" s="24"/>
      <c r="P20" s="217"/>
      <c r="Q20" s="23" t="s">
        <v>169</v>
      </c>
      <c r="R20" s="24" t="s">
        <v>169</v>
      </c>
      <c r="S20" s="226" t="s">
        <v>169</v>
      </c>
      <c r="T20" s="800"/>
    </row>
    <row r="21" spans="1:20" ht="13.5" customHeight="1" x14ac:dyDescent="0.15">
      <c r="A21" s="16">
        <v>9</v>
      </c>
      <c r="B21" s="830" t="s">
        <v>400</v>
      </c>
      <c r="C21" s="831"/>
      <c r="D21" s="19" t="s">
        <v>37</v>
      </c>
      <c r="E21" s="23" t="s">
        <v>585</v>
      </c>
      <c r="F21" s="24" t="s">
        <v>646</v>
      </c>
      <c r="G21" s="24" t="s">
        <v>693</v>
      </c>
      <c r="H21" s="24" t="s">
        <v>745</v>
      </c>
      <c r="I21" s="24" t="s">
        <v>792</v>
      </c>
      <c r="J21" s="24" t="s">
        <v>817</v>
      </c>
      <c r="K21" s="24" t="s">
        <v>838</v>
      </c>
      <c r="L21" s="24" t="s">
        <v>880</v>
      </c>
      <c r="M21" s="24" t="s">
        <v>898</v>
      </c>
      <c r="N21" s="24" t="s">
        <v>234</v>
      </c>
      <c r="O21" s="24" t="s">
        <v>936</v>
      </c>
      <c r="P21" s="217" t="s">
        <v>951</v>
      </c>
      <c r="Q21" s="23" t="s">
        <v>234</v>
      </c>
      <c r="R21" s="24" t="s">
        <v>234</v>
      </c>
      <c r="S21" s="226" t="s">
        <v>234</v>
      </c>
      <c r="T21" s="796" t="s">
        <v>41</v>
      </c>
    </row>
    <row r="22" spans="1:20" ht="13.5" customHeight="1" x14ac:dyDescent="0.15">
      <c r="A22" s="16">
        <v>10</v>
      </c>
      <c r="B22" s="787" t="s">
        <v>36</v>
      </c>
      <c r="C22" s="788"/>
      <c r="D22" s="19" t="s">
        <v>26</v>
      </c>
      <c r="E22" s="23" t="s">
        <v>584</v>
      </c>
      <c r="F22" s="24" t="s">
        <v>647</v>
      </c>
      <c r="G22" s="24" t="s">
        <v>694</v>
      </c>
      <c r="H22" s="24" t="s">
        <v>744</v>
      </c>
      <c r="I22" s="24" t="s">
        <v>793</v>
      </c>
      <c r="J22" s="24" t="s">
        <v>818</v>
      </c>
      <c r="K22" s="24" t="s">
        <v>837</v>
      </c>
      <c r="L22" s="24" t="s">
        <v>881</v>
      </c>
      <c r="M22" s="24" t="s">
        <v>899</v>
      </c>
      <c r="N22" s="24" t="s">
        <v>169</v>
      </c>
      <c r="O22" s="24" t="s">
        <v>937</v>
      </c>
      <c r="P22" s="217" t="s">
        <v>952</v>
      </c>
      <c r="Q22" s="23" t="s">
        <v>169</v>
      </c>
      <c r="R22" s="24" t="s">
        <v>169</v>
      </c>
      <c r="S22" s="226" t="s">
        <v>169</v>
      </c>
      <c r="T22" s="798"/>
    </row>
    <row r="23" spans="1:20" ht="13.5" customHeight="1" x14ac:dyDescent="0.15">
      <c r="A23" s="16">
        <v>11</v>
      </c>
      <c r="B23" s="787" t="s">
        <v>39</v>
      </c>
      <c r="C23" s="788"/>
      <c r="D23" s="19" t="s">
        <v>26</v>
      </c>
      <c r="E23" s="12">
        <v>0.2</v>
      </c>
      <c r="F23" s="11">
        <v>0.1</v>
      </c>
      <c r="G23" s="11" t="s">
        <v>688</v>
      </c>
      <c r="H23" s="11">
        <v>0.1</v>
      </c>
      <c r="I23" s="11">
        <v>0.1</v>
      </c>
      <c r="J23" s="11">
        <v>0.3</v>
      </c>
      <c r="K23" s="11">
        <v>0.3</v>
      </c>
      <c r="L23" s="11">
        <v>0.2</v>
      </c>
      <c r="M23" s="11">
        <v>0.2</v>
      </c>
      <c r="N23" s="11">
        <v>0.2</v>
      </c>
      <c r="O23" s="11">
        <v>0.3</v>
      </c>
      <c r="P23" s="214">
        <v>0.2</v>
      </c>
      <c r="Q23" s="12">
        <v>0.3</v>
      </c>
      <c r="R23" s="11" t="s">
        <v>561</v>
      </c>
      <c r="S23" s="224">
        <v>0.2</v>
      </c>
      <c r="T23" s="798"/>
    </row>
    <row r="24" spans="1:20" ht="13.5" customHeight="1" x14ac:dyDescent="0.15">
      <c r="A24" s="16">
        <v>12</v>
      </c>
      <c r="B24" s="787" t="s">
        <v>42</v>
      </c>
      <c r="C24" s="788"/>
      <c r="D24" s="19" t="s">
        <v>26</v>
      </c>
      <c r="E24" s="27" t="s">
        <v>586</v>
      </c>
      <c r="F24" s="511"/>
      <c r="G24" s="511"/>
      <c r="H24" s="25" t="s">
        <v>746</v>
      </c>
      <c r="I24" s="25"/>
      <c r="J24" s="25"/>
      <c r="K24" s="25" t="s">
        <v>839</v>
      </c>
      <c r="L24" s="25"/>
      <c r="M24" s="25"/>
      <c r="N24" s="25" t="s">
        <v>602</v>
      </c>
      <c r="O24" s="25"/>
      <c r="P24" s="234"/>
      <c r="Q24" s="27" t="s">
        <v>602</v>
      </c>
      <c r="R24" s="25" t="s">
        <v>602</v>
      </c>
      <c r="S24" s="227" t="s">
        <v>602</v>
      </c>
      <c r="T24" s="798"/>
    </row>
    <row r="25" spans="1:20" ht="13.5" customHeight="1" x14ac:dyDescent="0.15">
      <c r="A25" s="16">
        <v>13</v>
      </c>
      <c r="B25" s="787" t="s">
        <v>43</v>
      </c>
      <c r="C25" s="788"/>
      <c r="D25" s="19" t="s">
        <v>26</v>
      </c>
      <c r="E25" s="27" t="s">
        <v>579</v>
      </c>
      <c r="F25" s="511"/>
      <c r="G25" s="511"/>
      <c r="H25" s="25" t="s">
        <v>741</v>
      </c>
      <c r="I25" s="25"/>
      <c r="J25" s="25"/>
      <c r="K25" s="25" t="s">
        <v>833</v>
      </c>
      <c r="L25" s="25"/>
      <c r="M25" s="25"/>
      <c r="N25" s="25" t="s">
        <v>603</v>
      </c>
      <c r="O25" s="25"/>
      <c r="P25" s="234"/>
      <c r="Q25" s="27" t="s">
        <v>603</v>
      </c>
      <c r="R25" s="25" t="s">
        <v>603</v>
      </c>
      <c r="S25" s="227" t="s">
        <v>603</v>
      </c>
      <c r="T25" s="800"/>
    </row>
    <row r="26" spans="1:20" ht="13.5" customHeight="1" x14ac:dyDescent="0.15">
      <c r="A26" s="16">
        <v>14</v>
      </c>
      <c r="B26" s="787" t="s">
        <v>44</v>
      </c>
      <c r="C26" s="788"/>
      <c r="D26" s="19" t="s">
        <v>26</v>
      </c>
      <c r="E26" s="28" t="s">
        <v>587</v>
      </c>
      <c r="F26" s="521"/>
      <c r="G26" s="521"/>
      <c r="H26" s="179" t="s">
        <v>747</v>
      </c>
      <c r="I26" s="179"/>
      <c r="J26" s="179"/>
      <c r="K26" s="179" t="s">
        <v>840</v>
      </c>
      <c r="L26" s="179"/>
      <c r="M26" s="179"/>
      <c r="N26" s="179" t="s">
        <v>110</v>
      </c>
      <c r="O26" s="179"/>
      <c r="P26" s="218"/>
      <c r="Q26" s="28" t="s">
        <v>110</v>
      </c>
      <c r="R26" s="179" t="s">
        <v>110</v>
      </c>
      <c r="S26" s="228" t="s">
        <v>110</v>
      </c>
      <c r="T26" s="796" t="s">
        <v>46</v>
      </c>
    </row>
    <row r="27" spans="1:20" ht="13.5" customHeight="1" x14ac:dyDescent="0.15">
      <c r="A27" s="16">
        <v>15</v>
      </c>
      <c r="B27" s="787" t="s">
        <v>47</v>
      </c>
      <c r="C27" s="788"/>
      <c r="D27" s="19" t="s">
        <v>26</v>
      </c>
      <c r="E27" s="23" t="s">
        <v>588</v>
      </c>
      <c r="F27" s="499"/>
      <c r="G27" s="499"/>
      <c r="H27" s="24" t="s">
        <v>738</v>
      </c>
      <c r="I27" s="24"/>
      <c r="J27" s="24"/>
      <c r="K27" s="24" t="s">
        <v>841</v>
      </c>
      <c r="L27" s="24"/>
      <c r="M27" s="24"/>
      <c r="N27" s="24" t="s">
        <v>84</v>
      </c>
      <c r="O27" s="24"/>
      <c r="P27" s="217"/>
      <c r="Q27" s="23" t="s">
        <v>84</v>
      </c>
      <c r="R27" s="24" t="s">
        <v>84</v>
      </c>
      <c r="S27" s="226" t="s">
        <v>84</v>
      </c>
      <c r="T27" s="798"/>
    </row>
    <row r="28" spans="1:20" ht="21" customHeight="1" x14ac:dyDescent="0.15">
      <c r="A28" s="16">
        <v>16</v>
      </c>
      <c r="B28" s="803" t="s">
        <v>405</v>
      </c>
      <c r="C28" s="804"/>
      <c r="D28" s="19" t="s">
        <v>26</v>
      </c>
      <c r="E28" s="28" t="s">
        <v>584</v>
      </c>
      <c r="F28" s="521"/>
      <c r="G28" s="521"/>
      <c r="H28" s="179" t="s">
        <v>744</v>
      </c>
      <c r="I28" s="179"/>
      <c r="J28" s="179"/>
      <c r="K28" s="179" t="s">
        <v>837</v>
      </c>
      <c r="L28" s="179"/>
      <c r="M28" s="179"/>
      <c r="N28" s="179" t="s">
        <v>169</v>
      </c>
      <c r="O28" s="179"/>
      <c r="P28" s="218"/>
      <c r="Q28" s="28" t="s">
        <v>169</v>
      </c>
      <c r="R28" s="179" t="s">
        <v>169</v>
      </c>
      <c r="S28" s="226" t="s">
        <v>169</v>
      </c>
      <c r="T28" s="798"/>
    </row>
    <row r="29" spans="1:20" ht="13.5" customHeight="1" x14ac:dyDescent="0.15">
      <c r="A29" s="16">
        <v>17</v>
      </c>
      <c r="B29" s="787" t="s">
        <v>49</v>
      </c>
      <c r="C29" s="788"/>
      <c r="D29" s="19" t="s">
        <v>26</v>
      </c>
      <c r="E29" s="28" t="s">
        <v>584</v>
      </c>
      <c r="F29" s="521"/>
      <c r="G29" s="521"/>
      <c r="H29" s="179" t="s">
        <v>744</v>
      </c>
      <c r="I29" s="179"/>
      <c r="J29" s="179"/>
      <c r="K29" s="179" t="s">
        <v>837</v>
      </c>
      <c r="L29" s="179"/>
      <c r="M29" s="179"/>
      <c r="N29" s="179" t="s">
        <v>169</v>
      </c>
      <c r="O29" s="179"/>
      <c r="P29" s="218"/>
      <c r="Q29" s="28" t="s">
        <v>169</v>
      </c>
      <c r="R29" s="179" t="s">
        <v>169</v>
      </c>
      <c r="S29" s="226" t="s">
        <v>169</v>
      </c>
      <c r="T29" s="798"/>
    </row>
    <row r="30" spans="1:20" ht="13.5" customHeight="1" x14ac:dyDescent="0.15">
      <c r="A30" s="16">
        <v>18</v>
      </c>
      <c r="B30" s="787" t="s">
        <v>50</v>
      </c>
      <c r="C30" s="788"/>
      <c r="D30" s="19" t="s">
        <v>26</v>
      </c>
      <c r="E30" s="28" t="s">
        <v>584</v>
      </c>
      <c r="F30" s="521"/>
      <c r="G30" s="521"/>
      <c r="H30" s="179" t="s">
        <v>744</v>
      </c>
      <c r="I30" s="179"/>
      <c r="J30" s="179"/>
      <c r="K30" s="179" t="s">
        <v>837</v>
      </c>
      <c r="L30" s="179"/>
      <c r="M30" s="179"/>
      <c r="N30" s="179" t="s">
        <v>169</v>
      </c>
      <c r="O30" s="179"/>
      <c r="P30" s="218"/>
      <c r="Q30" s="28" t="s">
        <v>169</v>
      </c>
      <c r="R30" s="179" t="s">
        <v>169</v>
      </c>
      <c r="S30" s="226" t="s">
        <v>169</v>
      </c>
      <c r="T30" s="798"/>
    </row>
    <row r="31" spans="1:20" ht="13.5" customHeight="1" x14ac:dyDescent="0.15">
      <c r="A31" s="16">
        <v>19</v>
      </c>
      <c r="B31" s="787" t="s">
        <v>51</v>
      </c>
      <c r="C31" s="788"/>
      <c r="D31" s="19" t="s">
        <v>26</v>
      </c>
      <c r="E31" s="28" t="s">
        <v>584</v>
      </c>
      <c r="F31" s="521"/>
      <c r="G31" s="521"/>
      <c r="H31" s="179" t="s">
        <v>744</v>
      </c>
      <c r="I31" s="179"/>
      <c r="J31" s="179"/>
      <c r="K31" s="179" t="s">
        <v>837</v>
      </c>
      <c r="L31" s="179"/>
      <c r="M31" s="179"/>
      <c r="N31" s="179" t="s">
        <v>169</v>
      </c>
      <c r="O31" s="179"/>
      <c r="P31" s="218"/>
      <c r="Q31" s="28" t="s">
        <v>169</v>
      </c>
      <c r="R31" s="179" t="s">
        <v>169</v>
      </c>
      <c r="S31" s="226" t="s">
        <v>169</v>
      </c>
      <c r="T31" s="798"/>
    </row>
    <row r="32" spans="1:20" ht="13.5" customHeight="1" x14ac:dyDescent="0.15">
      <c r="A32" s="16">
        <v>20</v>
      </c>
      <c r="B32" s="787" t="s">
        <v>52</v>
      </c>
      <c r="C32" s="788"/>
      <c r="D32" s="19" t="s">
        <v>26</v>
      </c>
      <c r="E32" s="28" t="s">
        <v>584</v>
      </c>
      <c r="F32" s="521"/>
      <c r="G32" s="521"/>
      <c r="H32" s="179" t="s">
        <v>744</v>
      </c>
      <c r="I32" s="179"/>
      <c r="J32" s="179"/>
      <c r="K32" s="179" t="s">
        <v>837</v>
      </c>
      <c r="L32" s="179"/>
      <c r="M32" s="179"/>
      <c r="N32" s="179" t="s">
        <v>169</v>
      </c>
      <c r="O32" s="179"/>
      <c r="P32" s="218"/>
      <c r="Q32" s="28" t="s">
        <v>169</v>
      </c>
      <c r="R32" s="179" t="s">
        <v>169</v>
      </c>
      <c r="S32" s="226" t="s">
        <v>169</v>
      </c>
      <c r="T32" s="800"/>
    </row>
    <row r="33" spans="1:20" ht="13.5" customHeight="1" x14ac:dyDescent="0.15">
      <c r="A33" s="16">
        <v>32</v>
      </c>
      <c r="B33" s="787" t="s">
        <v>68</v>
      </c>
      <c r="C33" s="788"/>
      <c r="D33" s="19" t="s">
        <v>26</v>
      </c>
      <c r="E33" s="23" t="s">
        <v>588</v>
      </c>
      <c r="F33" s="499"/>
      <c r="G33" s="499"/>
      <c r="H33" s="24" t="s">
        <v>738</v>
      </c>
      <c r="I33" s="24"/>
      <c r="J33" s="24"/>
      <c r="K33" s="24" t="s">
        <v>841</v>
      </c>
      <c r="L33" s="24"/>
      <c r="M33" s="24"/>
      <c r="N33" s="24" t="s">
        <v>84</v>
      </c>
      <c r="O33" s="24"/>
      <c r="P33" s="217"/>
      <c r="Q33" s="23" t="s">
        <v>84</v>
      </c>
      <c r="R33" s="24" t="s">
        <v>84</v>
      </c>
      <c r="S33" s="226" t="s">
        <v>84</v>
      </c>
      <c r="T33" s="796" t="s">
        <v>27</v>
      </c>
    </row>
    <row r="34" spans="1:20" ht="13.5" customHeight="1" x14ac:dyDescent="0.15">
      <c r="A34" s="16">
        <v>33</v>
      </c>
      <c r="B34" s="787" t="s">
        <v>69</v>
      </c>
      <c r="C34" s="788"/>
      <c r="D34" s="19" t="s">
        <v>26</v>
      </c>
      <c r="E34" s="27">
        <v>7.0000000000000007E-2</v>
      </c>
      <c r="F34" s="511"/>
      <c r="G34" s="511"/>
      <c r="H34" s="25">
        <v>0.13</v>
      </c>
      <c r="I34" s="25"/>
      <c r="J34" s="25"/>
      <c r="K34" s="25">
        <v>0.13</v>
      </c>
      <c r="L34" s="25"/>
      <c r="M34" s="25"/>
      <c r="N34" s="25">
        <v>0.04</v>
      </c>
      <c r="O34" s="25"/>
      <c r="P34" s="234"/>
      <c r="Q34" s="27">
        <v>0.13</v>
      </c>
      <c r="R34" s="25">
        <v>0.04</v>
      </c>
      <c r="S34" s="227">
        <v>0.09</v>
      </c>
      <c r="T34" s="798"/>
    </row>
    <row r="35" spans="1:20" ht="13.5" customHeight="1" x14ac:dyDescent="0.15">
      <c r="A35" s="16">
        <v>34</v>
      </c>
      <c r="B35" s="787" t="s">
        <v>70</v>
      </c>
      <c r="C35" s="788"/>
      <c r="D35" s="19" t="s">
        <v>26</v>
      </c>
      <c r="E35" s="27">
        <v>0.06</v>
      </c>
      <c r="F35" s="511"/>
      <c r="G35" s="511"/>
      <c r="H35" s="25">
        <v>0.09</v>
      </c>
      <c r="I35" s="25"/>
      <c r="J35" s="25"/>
      <c r="K35" s="25">
        <v>0.2</v>
      </c>
      <c r="L35" s="25"/>
      <c r="M35" s="25"/>
      <c r="N35" s="25">
        <v>0.04</v>
      </c>
      <c r="O35" s="25"/>
      <c r="P35" s="234"/>
      <c r="Q35" s="27">
        <v>0.2</v>
      </c>
      <c r="R35" s="25">
        <v>0.04</v>
      </c>
      <c r="S35" s="227">
        <v>0.1</v>
      </c>
      <c r="T35" s="798"/>
    </row>
    <row r="36" spans="1:20" ht="13.5" customHeight="1" x14ac:dyDescent="0.15">
      <c r="A36" s="16">
        <v>35</v>
      </c>
      <c r="B36" s="787" t="s">
        <v>72</v>
      </c>
      <c r="C36" s="788"/>
      <c r="D36" s="19" t="s">
        <v>26</v>
      </c>
      <c r="E36" s="12" t="s">
        <v>588</v>
      </c>
      <c r="F36" s="499"/>
      <c r="G36" s="499"/>
      <c r="H36" s="24" t="s">
        <v>738</v>
      </c>
      <c r="I36" s="24"/>
      <c r="J36" s="24"/>
      <c r="K36" s="24" t="s">
        <v>841</v>
      </c>
      <c r="L36" s="24"/>
      <c r="M36" s="24"/>
      <c r="N36" s="24" t="s">
        <v>84</v>
      </c>
      <c r="O36" s="24"/>
      <c r="P36" s="217"/>
      <c r="Q36" s="23" t="s">
        <v>84</v>
      </c>
      <c r="R36" s="24" t="s">
        <v>84</v>
      </c>
      <c r="S36" s="226" t="s">
        <v>84</v>
      </c>
      <c r="T36" s="798"/>
    </row>
    <row r="37" spans="1:20" ht="13.5" customHeight="1" x14ac:dyDescent="0.15">
      <c r="A37" s="16">
        <v>36</v>
      </c>
      <c r="B37" s="787" t="s">
        <v>74</v>
      </c>
      <c r="C37" s="788"/>
      <c r="D37" s="19" t="s">
        <v>26</v>
      </c>
      <c r="E37" s="12">
        <v>5.4</v>
      </c>
      <c r="F37" s="510"/>
      <c r="G37" s="510"/>
      <c r="H37" s="11">
        <v>5.4</v>
      </c>
      <c r="I37" s="11"/>
      <c r="J37" s="11"/>
      <c r="K37" s="11">
        <v>6.4</v>
      </c>
      <c r="L37" s="11"/>
      <c r="M37" s="11"/>
      <c r="N37" s="11">
        <v>6.1</v>
      </c>
      <c r="O37" s="11"/>
      <c r="P37" s="214"/>
      <c r="Q37" s="12">
        <v>6.4</v>
      </c>
      <c r="R37" s="11">
        <v>5.4</v>
      </c>
      <c r="S37" s="224">
        <v>5.8</v>
      </c>
      <c r="T37" s="798"/>
    </row>
    <row r="38" spans="1:20" ht="13.5" customHeight="1" x14ac:dyDescent="0.15">
      <c r="A38" s="16">
        <v>37</v>
      </c>
      <c r="B38" s="787" t="s">
        <v>75</v>
      </c>
      <c r="C38" s="788"/>
      <c r="D38" s="19" t="s">
        <v>26</v>
      </c>
      <c r="E38" s="23">
        <v>1.6E-2</v>
      </c>
      <c r="F38" s="499"/>
      <c r="G38" s="499"/>
      <c r="H38" s="24">
        <v>2.5000000000000001E-2</v>
      </c>
      <c r="I38" s="24"/>
      <c r="J38" s="24"/>
      <c r="K38" s="24">
        <v>5.2999999999999999E-2</v>
      </c>
      <c r="L38" s="24"/>
      <c r="M38" s="24"/>
      <c r="N38" s="24">
        <v>1.2999999999999999E-2</v>
      </c>
      <c r="O38" s="24"/>
      <c r="P38" s="217"/>
      <c r="Q38" s="23">
        <v>5.2999999999999999E-2</v>
      </c>
      <c r="R38" s="24">
        <v>1.2999999999999999E-2</v>
      </c>
      <c r="S38" s="226">
        <v>2.7E-2</v>
      </c>
      <c r="T38" s="800"/>
    </row>
    <row r="39" spans="1:20" ht="13.5" customHeight="1" x14ac:dyDescent="0.15">
      <c r="A39" s="16">
        <v>38</v>
      </c>
      <c r="B39" s="787" t="s">
        <v>76</v>
      </c>
      <c r="C39" s="788"/>
      <c r="D39" s="19" t="s">
        <v>26</v>
      </c>
      <c r="E39" s="12">
        <v>6.1</v>
      </c>
      <c r="F39" s="11">
        <v>6</v>
      </c>
      <c r="G39" s="11">
        <v>6.1</v>
      </c>
      <c r="H39" s="11">
        <v>6.1</v>
      </c>
      <c r="I39" s="11">
        <v>6.5</v>
      </c>
      <c r="J39" s="11">
        <v>10.4</v>
      </c>
      <c r="K39" s="11">
        <v>6.2</v>
      </c>
      <c r="L39" s="11">
        <v>6.3</v>
      </c>
      <c r="M39" s="11">
        <v>6.4</v>
      </c>
      <c r="N39" s="11">
        <v>6.7</v>
      </c>
      <c r="O39" s="11">
        <v>8.1</v>
      </c>
      <c r="P39" s="214">
        <v>8.1</v>
      </c>
      <c r="Q39" s="12">
        <v>10.4</v>
      </c>
      <c r="R39" s="11">
        <v>6</v>
      </c>
      <c r="S39" s="224">
        <v>6.9</v>
      </c>
      <c r="T39" s="796" t="s">
        <v>41</v>
      </c>
    </row>
    <row r="40" spans="1:20" ht="13.5" customHeight="1" x14ac:dyDescent="0.15">
      <c r="A40" s="16">
        <v>39</v>
      </c>
      <c r="B40" s="787" t="s">
        <v>416</v>
      </c>
      <c r="C40" s="788"/>
      <c r="D40" s="19" t="s">
        <v>26</v>
      </c>
      <c r="E40" s="21">
        <v>13</v>
      </c>
      <c r="F40" s="509"/>
      <c r="G40" s="509"/>
      <c r="H40" s="20">
        <v>14</v>
      </c>
      <c r="I40" s="20"/>
      <c r="J40" s="20"/>
      <c r="K40" s="20">
        <v>17</v>
      </c>
      <c r="L40" s="20"/>
      <c r="M40" s="20"/>
      <c r="N40" s="20">
        <v>16</v>
      </c>
      <c r="O40" s="20"/>
      <c r="P40" s="216"/>
      <c r="Q40" s="21">
        <v>17</v>
      </c>
      <c r="R40" s="20">
        <v>13</v>
      </c>
      <c r="S40" s="225">
        <v>15</v>
      </c>
      <c r="T40" s="798"/>
    </row>
    <row r="41" spans="1:20" ht="13.5" customHeight="1" x14ac:dyDescent="0.15">
      <c r="A41" s="16">
        <v>40</v>
      </c>
      <c r="B41" s="787" t="s">
        <v>78</v>
      </c>
      <c r="C41" s="788"/>
      <c r="D41" s="19" t="s">
        <v>26</v>
      </c>
      <c r="E41" s="21">
        <v>41</v>
      </c>
      <c r="F41" s="509"/>
      <c r="G41" s="509"/>
      <c r="H41" s="20">
        <v>58</v>
      </c>
      <c r="I41" s="20"/>
      <c r="J41" s="20"/>
      <c r="K41" s="20">
        <v>55</v>
      </c>
      <c r="L41" s="20"/>
      <c r="M41" s="20"/>
      <c r="N41" s="20">
        <v>70</v>
      </c>
      <c r="O41" s="20"/>
      <c r="P41" s="216"/>
      <c r="Q41" s="21">
        <v>70</v>
      </c>
      <c r="R41" s="20">
        <v>41</v>
      </c>
      <c r="S41" s="225">
        <v>56</v>
      </c>
      <c r="T41" s="800"/>
    </row>
    <row r="42" spans="1:20" ht="13.5" customHeight="1" x14ac:dyDescent="0.15">
      <c r="A42" s="16">
        <v>41</v>
      </c>
      <c r="B42" s="787" t="s">
        <v>79</v>
      </c>
      <c r="C42" s="788"/>
      <c r="D42" s="19" t="s">
        <v>26</v>
      </c>
      <c r="E42" s="27" t="s">
        <v>589</v>
      </c>
      <c r="F42" s="511"/>
      <c r="G42" s="511"/>
      <c r="H42" s="25" t="s">
        <v>736</v>
      </c>
      <c r="I42" s="25"/>
      <c r="J42" s="25"/>
      <c r="K42" s="25" t="s">
        <v>842</v>
      </c>
      <c r="L42" s="25"/>
      <c r="M42" s="25"/>
      <c r="N42" s="25" t="s">
        <v>605</v>
      </c>
      <c r="O42" s="25"/>
      <c r="P42" s="234"/>
      <c r="Q42" s="27" t="s">
        <v>605</v>
      </c>
      <c r="R42" s="25" t="s">
        <v>605</v>
      </c>
      <c r="S42" s="226" t="s">
        <v>605</v>
      </c>
      <c r="T42" s="796" t="s">
        <v>46</v>
      </c>
    </row>
    <row r="43" spans="1:20" ht="13.5" customHeight="1" x14ac:dyDescent="0.15">
      <c r="A43" s="16">
        <v>42</v>
      </c>
      <c r="B43" s="787" t="s">
        <v>80</v>
      </c>
      <c r="C43" s="788"/>
      <c r="D43" s="19" t="s">
        <v>26</v>
      </c>
      <c r="E43" s="80" t="s">
        <v>590</v>
      </c>
      <c r="F43" s="171">
        <v>1.9999999999999999E-6</v>
      </c>
      <c r="G43" s="171">
        <v>1.9999999999999999E-6</v>
      </c>
      <c r="H43" s="171">
        <v>3.9999999999999998E-6</v>
      </c>
      <c r="I43" s="171">
        <v>6.0000000000000002E-6</v>
      </c>
      <c r="J43" s="171">
        <v>5.0000000000000004E-6</v>
      </c>
      <c r="K43" s="171">
        <v>1.9999999999999999E-6</v>
      </c>
      <c r="L43" s="171">
        <v>1.9999999999999999E-6</v>
      </c>
      <c r="M43" s="171" t="s">
        <v>900</v>
      </c>
      <c r="N43" s="171" t="s">
        <v>914</v>
      </c>
      <c r="O43" s="171" t="s">
        <v>938</v>
      </c>
      <c r="P43" s="244" t="s">
        <v>953</v>
      </c>
      <c r="Q43" s="82">
        <v>6.0000000000000002E-6</v>
      </c>
      <c r="R43" s="171" t="s">
        <v>170</v>
      </c>
      <c r="S43" s="261">
        <v>1.9999999999999999E-6</v>
      </c>
      <c r="T43" s="798"/>
    </row>
    <row r="44" spans="1:20" ht="13.5" customHeight="1" x14ac:dyDescent="0.15">
      <c r="A44" s="16">
        <v>43</v>
      </c>
      <c r="B44" s="787" t="s">
        <v>81</v>
      </c>
      <c r="C44" s="788"/>
      <c r="D44" s="19" t="s">
        <v>26</v>
      </c>
      <c r="E44" s="80" t="s">
        <v>590</v>
      </c>
      <c r="F44" s="171" t="s">
        <v>648</v>
      </c>
      <c r="G44" s="171" t="s">
        <v>695</v>
      </c>
      <c r="H44" s="171" t="s">
        <v>748</v>
      </c>
      <c r="I44" s="171" t="s">
        <v>794</v>
      </c>
      <c r="J44" s="171" t="s">
        <v>819</v>
      </c>
      <c r="K44" s="171" t="s">
        <v>843</v>
      </c>
      <c r="L44" s="171" t="s">
        <v>882</v>
      </c>
      <c r="M44" s="171" t="s">
        <v>900</v>
      </c>
      <c r="N44" s="171" t="s">
        <v>170</v>
      </c>
      <c r="O44" s="171" t="s">
        <v>938</v>
      </c>
      <c r="P44" s="244" t="s">
        <v>953</v>
      </c>
      <c r="Q44" s="82" t="s">
        <v>170</v>
      </c>
      <c r="R44" s="171" t="s">
        <v>170</v>
      </c>
      <c r="S44" s="226" t="s">
        <v>170</v>
      </c>
      <c r="T44" s="798"/>
    </row>
    <row r="45" spans="1:20" ht="13.5" customHeight="1" x14ac:dyDescent="0.15">
      <c r="A45" s="16">
        <v>44</v>
      </c>
      <c r="B45" s="787" t="s">
        <v>82</v>
      </c>
      <c r="C45" s="788"/>
      <c r="D45" s="19" t="s">
        <v>26</v>
      </c>
      <c r="E45" s="23" t="s">
        <v>588</v>
      </c>
      <c r="F45" s="499"/>
      <c r="G45" s="499"/>
      <c r="H45" s="24" t="s">
        <v>738</v>
      </c>
      <c r="I45" s="24"/>
      <c r="J45" s="24"/>
      <c r="K45" s="24" t="s">
        <v>841</v>
      </c>
      <c r="L45" s="24"/>
      <c r="M45" s="24"/>
      <c r="N45" s="24" t="s">
        <v>84</v>
      </c>
      <c r="O45" s="24"/>
      <c r="P45" s="217"/>
      <c r="Q45" s="23" t="s">
        <v>84</v>
      </c>
      <c r="R45" s="24" t="s">
        <v>84</v>
      </c>
      <c r="S45" s="226" t="s">
        <v>84</v>
      </c>
      <c r="T45" s="798"/>
    </row>
    <row r="46" spans="1:20" ht="13.5" customHeight="1" x14ac:dyDescent="0.15">
      <c r="A46" s="16">
        <v>45</v>
      </c>
      <c r="B46" s="787" t="s">
        <v>85</v>
      </c>
      <c r="C46" s="788"/>
      <c r="D46" s="19" t="s">
        <v>26</v>
      </c>
      <c r="E46" s="28" t="s">
        <v>591</v>
      </c>
      <c r="F46" s="521"/>
      <c r="G46" s="521"/>
      <c r="H46" s="179" t="s">
        <v>749</v>
      </c>
      <c r="I46" s="179"/>
      <c r="J46" s="179"/>
      <c r="K46" s="179" t="s">
        <v>844</v>
      </c>
      <c r="L46" s="179"/>
      <c r="M46" s="179"/>
      <c r="N46" s="179" t="s">
        <v>171</v>
      </c>
      <c r="O46" s="179"/>
      <c r="P46" s="218"/>
      <c r="Q46" s="28" t="s">
        <v>171</v>
      </c>
      <c r="R46" s="179" t="s">
        <v>171</v>
      </c>
      <c r="S46" s="226" t="s">
        <v>171</v>
      </c>
      <c r="T46" s="800"/>
    </row>
    <row r="47" spans="1:20" ht="13.5" customHeight="1" x14ac:dyDescent="0.15">
      <c r="A47" s="16">
        <v>46</v>
      </c>
      <c r="B47" s="787" t="s">
        <v>86</v>
      </c>
      <c r="C47" s="788"/>
      <c r="D47" s="19" t="s">
        <v>26</v>
      </c>
      <c r="E47" s="12">
        <v>0.9</v>
      </c>
      <c r="F47" s="11">
        <v>0.9</v>
      </c>
      <c r="G47" s="11">
        <v>1.2</v>
      </c>
      <c r="H47" s="11">
        <v>1.6</v>
      </c>
      <c r="I47" s="11">
        <v>1.3</v>
      </c>
      <c r="J47" s="11">
        <v>1</v>
      </c>
      <c r="K47" s="11">
        <v>1.5</v>
      </c>
      <c r="L47" s="11">
        <v>1.3</v>
      </c>
      <c r="M47" s="11">
        <v>1.4</v>
      </c>
      <c r="N47" s="11">
        <v>1.2</v>
      </c>
      <c r="O47" s="11">
        <v>1.2</v>
      </c>
      <c r="P47" s="262">
        <v>1.1000000000000001</v>
      </c>
      <c r="Q47" s="12">
        <v>1.6</v>
      </c>
      <c r="R47" s="11">
        <v>0.9</v>
      </c>
      <c r="S47" s="224">
        <v>1.2</v>
      </c>
      <c r="T47" s="796" t="s">
        <v>77</v>
      </c>
    </row>
    <row r="48" spans="1:20" ht="13.5" customHeight="1" x14ac:dyDescent="0.15">
      <c r="A48" s="16">
        <v>47</v>
      </c>
      <c r="B48" s="787" t="s">
        <v>87</v>
      </c>
      <c r="C48" s="788"/>
      <c r="D48" s="19" t="s">
        <v>23</v>
      </c>
      <c r="E48" s="12">
        <v>6.9</v>
      </c>
      <c r="F48" s="11">
        <v>7</v>
      </c>
      <c r="G48" s="11">
        <v>7</v>
      </c>
      <c r="H48" s="11">
        <v>6.9</v>
      </c>
      <c r="I48" s="11">
        <v>7</v>
      </c>
      <c r="J48" s="11">
        <v>6.9</v>
      </c>
      <c r="K48" s="11">
        <v>6.8</v>
      </c>
      <c r="L48" s="11">
        <v>6.8</v>
      </c>
      <c r="M48" s="11">
        <v>6.8</v>
      </c>
      <c r="N48" s="11">
        <v>6.9</v>
      </c>
      <c r="O48" s="11">
        <v>6.9</v>
      </c>
      <c r="P48" s="214">
        <v>6.7</v>
      </c>
      <c r="Q48" s="12">
        <v>7</v>
      </c>
      <c r="R48" s="11">
        <v>6.7</v>
      </c>
      <c r="S48" s="224">
        <v>6.9</v>
      </c>
      <c r="T48" s="798"/>
    </row>
    <row r="49" spans="1:20" ht="13.5" hidden="1" customHeight="1" x14ac:dyDescent="0.15">
      <c r="A49" s="16">
        <v>48</v>
      </c>
      <c r="B49" s="787" t="s">
        <v>88</v>
      </c>
      <c r="C49" s="788"/>
      <c r="D49" s="19" t="s">
        <v>23</v>
      </c>
      <c r="E49" s="11"/>
      <c r="F49" s="510"/>
      <c r="G49" s="510"/>
      <c r="H49" s="11"/>
      <c r="I49" s="11"/>
      <c r="J49" s="11"/>
      <c r="K49" s="11"/>
      <c r="L49" s="11"/>
      <c r="M49" s="11"/>
      <c r="N49" s="11"/>
      <c r="O49" s="11"/>
      <c r="P49" s="214"/>
      <c r="Q49" s="21" t="s">
        <v>24</v>
      </c>
      <c r="R49" s="20" t="s">
        <v>24</v>
      </c>
      <c r="S49" s="225" t="s">
        <v>24</v>
      </c>
      <c r="T49" s="798"/>
    </row>
    <row r="50" spans="1:20" ht="13.5" customHeight="1" x14ac:dyDescent="0.15">
      <c r="A50" s="16">
        <v>49</v>
      </c>
      <c r="B50" s="787" t="s">
        <v>89</v>
      </c>
      <c r="C50" s="788"/>
      <c r="D50" s="19" t="s">
        <v>23</v>
      </c>
      <c r="E50" s="21" t="s">
        <v>574</v>
      </c>
      <c r="F50" s="10" t="s">
        <v>636</v>
      </c>
      <c r="G50" s="10" t="s">
        <v>687</v>
      </c>
      <c r="H50" s="11" t="s">
        <v>734</v>
      </c>
      <c r="I50" s="10" t="s">
        <v>791</v>
      </c>
      <c r="J50" s="10" t="s">
        <v>805</v>
      </c>
      <c r="K50" s="10" t="s">
        <v>829</v>
      </c>
      <c r="L50" s="11" t="s">
        <v>574</v>
      </c>
      <c r="M50" s="11" t="s">
        <v>574</v>
      </c>
      <c r="N50" s="11" t="s">
        <v>574</v>
      </c>
      <c r="O50" s="11" t="s">
        <v>929</v>
      </c>
      <c r="P50" s="214" t="s">
        <v>945</v>
      </c>
      <c r="Q50" s="21" t="s">
        <v>24</v>
      </c>
      <c r="R50" s="20" t="s">
        <v>24</v>
      </c>
      <c r="S50" s="225" t="s">
        <v>24</v>
      </c>
      <c r="T50" s="798"/>
    </row>
    <row r="51" spans="1:20" ht="13.5" customHeight="1" x14ac:dyDescent="0.15">
      <c r="A51" s="16">
        <v>50</v>
      </c>
      <c r="B51" s="787" t="s">
        <v>90</v>
      </c>
      <c r="C51" s="788"/>
      <c r="D51" s="19" t="s">
        <v>18</v>
      </c>
      <c r="E51" s="12">
        <v>2.9</v>
      </c>
      <c r="F51" s="11">
        <v>3</v>
      </c>
      <c r="G51" s="11">
        <v>3.6</v>
      </c>
      <c r="H51" s="11">
        <v>5.7</v>
      </c>
      <c r="I51" s="11">
        <v>4.2</v>
      </c>
      <c r="J51" s="11">
        <v>5.7</v>
      </c>
      <c r="K51" s="11">
        <v>7.6</v>
      </c>
      <c r="L51" s="11">
        <v>3.3</v>
      </c>
      <c r="M51" s="11">
        <v>5.4</v>
      </c>
      <c r="N51" s="11">
        <v>4.4000000000000004</v>
      </c>
      <c r="O51" s="11">
        <v>4.5999999999999996</v>
      </c>
      <c r="P51" s="214">
        <v>4.2</v>
      </c>
      <c r="Q51" s="12">
        <v>7.6</v>
      </c>
      <c r="R51" s="11">
        <v>2.9</v>
      </c>
      <c r="S51" s="224">
        <v>4.5999999999999996</v>
      </c>
      <c r="T51" s="798"/>
    </row>
    <row r="52" spans="1:20" ht="13.5" customHeight="1" thickBot="1" x14ac:dyDescent="0.2">
      <c r="A52" s="16">
        <v>51</v>
      </c>
      <c r="B52" s="787" t="s">
        <v>92</v>
      </c>
      <c r="C52" s="788"/>
      <c r="D52" s="19" t="s">
        <v>18</v>
      </c>
      <c r="E52" s="12">
        <v>1.4</v>
      </c>
      <c r="F52" s="11">
        <v>1</v>
      </c>
      <c r="G52" s="11">
        <v>2.6</v>
      </c>
      <c r="H52" s="11">
        <v>1.9</v>
      </c>
      <c r="I52" s="11">
        <v>1.4</v>
      </c>
      <c r="J52" s="11">
        <v>10.3</v>
      </c>
      <c r="K52" s="11">
        <v>2.6</v>
      </c>
      <c r="L52" s="11">
        <v>2.5</v>
      </c>
      <c r="M52" s="11">
        <v>1.8</v>
      </c>
      <c r="N52" s="11">
        <v>1</v>
      </c>
      <c r="O52" s="11">
        <v>1.8</v>
      </c>
      <c r="P52" s="214">
        <v>2.2999999999999998</v>
      </c>
      <c r="Q52" s="12">
        <v>10.3</v>
      </c>
      <c r="R52" s="11">
        <v>1</v>
      </c>
      <c r="S52" s="224">
        <v>2.6</v>
      </c>
      <c r="T52" s="798"/>
    </row>
    <row r="53" spans="1:20" ht="13.5" customHeight="1" x14ac:dyDescent="0.15">
      <c r="A53" s="792" t="s">
        <v>93</v>
      </c>
      <c r="B53" s="793"/>
      <c r="C53" s="794"/>
      <c r="D53" s="13" t="s">
        <v>18</v>
      </c>
      <c r="E53" s="267"/>
      <c r="F53" s="259"/>
      <c r="G53" s="514"/>
      <c r="H53" s="259"/>
      <c r="I53" s="259"/>
      <c r="J53" s="533" t="s">
        <v>421</v>
      </c>
      <c r="K53" s="533" t="s">
        <v>422</v>
      </c>
      <c r="L53" s="259"/>
      <c r="M53" s="259"/>
      <c r="N53" s="259"/>
      <c r="O53" s="259"/>
      <c r="P53" s="259"/>
      <c r="Q53" s="864"/>
      <c r="R53" s="793"/>
      <c r="S53" s="865"/>
      <c r="T53" s="32"/>
    </row>
    <row r="54" spans="1:20" ht="13.5" customHeight="1" x14ac:dyDescent="0.15">
      <c r="A54" s="33">
        <v>1</v>
      </c>
      <c r="B54" s="830" t="s">
        <v>124</v>
      </c>
      <c r="C54" s="831"/>
      <c r="D54" s="19" t="s">
        <v>26</v>
      </c>
      <c r="E54" s="25"/>
      <c r="F54" s="25" t="s">
        <v>638</v>
      </c>
      <c r="G54" s="511"/>
      <c r="H54" s="25" t="s">
        <v>735</v>
      </c>
      <c r="I54" s="25"/>
      <c r="J54" s="25" t="s">
        <v>807</v>
      </c>
      <c r="K54" s="25"/>
      <c r="L54" s="25" t="s">
        <v>866</v>
      </c>
      <c r="M54" s="25"/>
      <c r="N54" s="25"/>
      <c r="O54" s="25"/>
      <c r="P54" s="234"/>
      <c r="Q54" s="27" t="s">
        <v>1035</v>
      </c>
      <c r="R54" s="25" t="s">
        <v>1035</v>
      </c>
      <c r="S54" s="227" t="s">
        <v>1035</v>
      </c>
      <c r="T54" s="796" t="s">
        <v>77</v>
      </c>
    </row>
    <row r="55" spans="1:20" ht="13.5" customHeight="1" x14ac:dyDescent="0.15">
      <c r="A55" s="35">
        <v>2</v>
      </c>
      <c r="B55" s="830" t="s">
        <v>97</v>
      </c>
      <c r="C55" s="831"/>
      <c r="D55" s="19" t="s">
        <v>26</v>
      </c>
      <c r="E55" s="11"/>
      <c r="F55" s="11">
        <v>1.2</v>
      </c>
      <c r="G55" s="510"/>
      <c r="H55" s="11">
        <v>1.2</v>
      </c>
      <c r="I55" s="11"/>
      <c r="J55" s="11">
        <v>0.8</v>
      </c>
      <c r="K55" s="11"/>
      <c r="L55" s="11">
        <v>0.8</v>
      </c>
      <c r="M55" s="11"/>
      <c r="N55" s="11"/>
      <c r="O55" s="11"/>
      <c r="P55" s="214"/>
      <c r="Q55" s="12">
        <v>1.2</v>
      </c>
      <c r="R55" s="11">
        <v>0.8</v>
      </c>
      <c r="S55" s="227">
        <v>1</v>
      </c>
      <c r="T55" s="798"/>
    </row>
    <row r="56" spans="1:20" ht="13.5" customHeight="1" x14ac:dyDescent="0.15">
      <c r="A56" s="35">
        <v>3</v>
      </c>
      <c r="B56" s="830" t="s">
        <v>98</v>
      </c>
      <c r="C56" s="831"/>
      <c r="D56" s="19" t="s">
        <v>26</v>
      </c>
      <c r="E56" s="11"/>
      <c r="F56" s="11">
        <v>2.2000000000000002</v>
      </c>
      <c r="G56" s="510"/>
      <c r="H56" s="11">
        <v>3.1</v>
      </c>
      <c r="I56" s="11"/>
      <c r="J56" s="11">
        <v>2.5</v>
      </c>
      <c r="K56" s="11"/>
      <c r="L56" s="11">
        <v>2.5</v>
      </c>
      <c r="M56" s="11"/>
      <c r="N56" s="11"/>
      <c r="O56" s="11"/>
      <c r="P56" s="214"/>
      <c r="Q56" s="12">
        <v>3.1</v>
      </c>
      <c r="R56" s="11">
        <v>2.2000000000000002</v>
      </c>
      <c r="S56" s="224">
        <v>2.6</v>
      </c>
      <c r="T56" s="798"/>
    </row>
    <row r="57" spans="1:20" ht="13.5" customHeight="1" x14ac:dyDescent="0.15">
      <c r="A57" s="35">
        <v>4</v>
      </c>
      <c r="B57" s="830" t="s">
        <v>105</v>
      </c>
      <c r="C57" s="831"/>
      <c r="D57" s="19" t="s">
        <v>26</v>
      </c>
      <c r="E57" s="48"/>
      <c r="F57" s="20">
        <v>10</v>
      </c>
      <c r="G57" s="510"/>
      <c r="H57" s="11">
        <v>8.6999999999999993</v>
      </c>
      <c r="I57" s="20"/>
      <c r="J57" s="11">
        <v>9.1999999999999993</v>
      </c>
      <c r="K57" s="11"/>
      <c r="L57" s="20">
        <v>10</v>
      </c>
      <c r="M57" s="20"/>
      <c r="N57" s="20"/>
      <c r="O57" s="20"/>
      <c r="P57" s="216"/>
      <c r="Q57" s="353">
        <v>10</v>
      </c>
      <c r="R57" s="11">
        <v>8.6999999999999993</v>
      </c>
      <c r="S57" s="224">
        <v>9.5</v>
      </c>
      <c r="T57" s="798"/>
    </row>
    <row r="58" spans="1:20" ht="13.5" customHeight="1" x14ac:dyDescent="0.15">
      <c r="A58" s="35">
        <v>5</v>
      </c>
      <c r="B58" s="830" t="s">
        <v>129</v>
      </c>
      <c r="C58" s="831"/>
      <c r="D58" s="19" t="s">
        <v>130</v>
      </c>
      <c r="E58" s="24"/>
      <c r="F58" s="24">
        <v>0.13800000000000001</v>
      </c>
      <c r="G58" s="499"/>
      <c r="H58" s="24">
        <v>0.249</v>
      </c>
      <c r="I58" s="24"/>
      <c r="J58" s="24">
        <v>0.2</v>
      </c>
      <c r="K58" s="24"/>
      <c r="L58" s="24">
        <v>0.25800000000000001</v>
      </c>
      <c r="M58" s="24"/>
      <c r="N58" s="24"/>
      <c r="O58" s="24"/>
      <c r="P58" s="217"/>
      <c r="Q58" s="23">
        <v>0.25800000000000001</v>
      </c>
      <c r="R58" s="24">
        <v>0.13800000000000001</v>
      </c>
      <c r="S58" s="226">
        <v>0.21099999999999999</v>
      </c>
      <c r="T58" s="798"/>
    </row>
    <row r="59" spans="1:20" ht="13.5" customHeight="1" x14ac:dyDescent="0.15">
      <c r="A59" s="35">
        <v>6</v>
      </c>
      <c r="B59" s="830" t="s">
        <v>131</v>
      </c>
      <c r="C59" s="831"/>
      <c r="D59" s="19" t="s">
        <v>26</v>
      </c>
      <c r="E59" s="20"/>
      <c r="F59" s="20" t="s">
        <v>644</v>
      </c>
      <c r="G59" s="509"/>
      <c r="H59" s="20">
        <v>1</v>
      </c>
      <c r="I59" s="20"/>
      <c r="J59" s="20">
        <v>5</v>
      </c>
      <c r="K59" s="20"/>
      <c r="L59" s="20">
        <v>2</v>
      </c>
      <c r="M59" s="20"/>
      <c r="N59" s="20"/>
      <c r="O59" s="20"/>
      <c r="P59" s="216"/>
      <c r="Q59" s="21">
        <v>5</v>
      </c>
      <c r="R59" s="20" t="s">
        <v>604</v>
      </c>
      <c r="S59" s="227">
        <v>2</v>
      </c>
      <c r="T59" s="798"/>
    </row>
    <row r="60" spans="1:20" ht="13.5" customHeight="1" x14ac:dyDescent="0.15">
      <c r="A60" s="35">
        <v>7</v>
      </c>
      <c r="B60" s="830" t="s">
        <v>132</v>
      </c>
      <c r="C60" s="831"/>
      <c r="D60" s="19" t="s">
        <v>26</v>
      </c>
      <c r="E60" s="11"/>
      <c r="F60" s="11">
        <v>2.5</v>
      </c>
      <c r="G60" s="510"/>
      <c r="H60" s="11">
        <v>3</v>
      </c>
      <c r="I60" s="11"/>
      <c r="J60" s="11">
        <v>4.3</v>
      </c>
      <c r="K60" s="11"/>
      <c r="L60" s="11">
        <v>3.4</v>
      </c>
      <c r="M60" s="11"/>
      <c r="N60" s="11"/>
      <c r="O60" s="11"/>
      <c r="P60" s="214"/>
      <c r="Q60" s="12">
        <v>4.3</v>
      </c>
      <c r="R60" s="11">
        <v>2.5</v>
      </c>
      <c r="S60" s="224">
        <v>3.3</v>
      </c>
      <c r="T60" s="798"/>
    </row>
    <row r="61" spans="1:20" ht="13.5" customHeight="1" x14ac:dyDescent="0.15">
      <c r="A61" s="35">
        <v>8</v>
      </c>
      <c r="B61" s="830" t="s">
        <v>94</v>
      </c>
      <c r="C61" s="831"/>
      <c r="D61" s="19" t="s">
        <v>26</v>
      </c>
      <c r="E61" s="25"/>
      <c r="F61" s="25">
        <v>0.22</v>
      </c>
      <c r="G61" s="511"/>
      <c r="H61" s="25">
        <v>0.28000000000000003</v>
      </c>
      <c r="I61" s="25"/>
      <c r="J61" s="25">
        <v>0.53</v>
      </c>
      <c r="K61" s="25"/>
      <c r="L61" s="25">
        <v>0.28000000000000003</v>
      </c>
      <c r="M61" s="25"/>
      <c r="N61" s="25"/>
      <c r="O61" s="25"/>
      <c r="P61" s="234"/>
      <c r="Q61" s="27">
        <v>0.53</v>
      </c>
      <c r="R61" s="25">
        <v>0.22</v>
      </c>
      <c r="S61" s="227">
        <v>0.33</v>
      </c>
      <c r="T61" s="798"/>
    </row>
    <row r="62" spans="1:20" ht="13.5" customHeight="1" x14ac:dyDescent="0.15">
      <c r="A62" s="33">
        <v>9</v>
      </c>
      <c r="B62" s="830" t="s">
        <v>95</v>
      </c>
      <c r="C62" s="831"/>
      <c r="D62" s="19" t="s">
        <v>26</v>
      </c>
      <c r="E62" s="24"/>
      <c r="F62" s="24" t="s">
        <v>641</v>
      </c>
      <c r="G62" s="499"/>
      <c r="H62" s="24">
        <v>8.9999999999999993E-3</v>
      </c>
      <c r="I62" s="24"/>
      <c r="J62" s="24">
        <v>8.9999999999999993E-3</v>
      </c>
      <c r="K62" s="24"/>
      <c r="L62" s="24">
        <v>1.4E-2</v>
      </c>
      <c r="M62" s="24"/>
      <c r="N62" s="24"/>
      <c r="O62" s="24"/>
      <c r="P62" s="217"/>
      <c r="Q62" s="23">
        <v>1.4E-2</v>
      </c>
      <c r="R62" s="24" t="s">
        <v>84</v>
      </c>
      <c r="S62" s="226">
        <v>8.0000000000000002E-3</v>
      </c>
      <c r="T62" s="798"/>
    </row>
    <row r="63" spans="1:20" ht="13.5" customHeight="1" x14ac:dyDescent="0.15">
      <c r="A63" s="33">
        <v>10</v>
      </c>
      <c r="B63" s="830" t="s">
        <v>134</v>
      </c>
      <c r="C63" s="831"/>
      <c r="D63" s="19" t="s">
        <v>26</v>
      </c>
      <c r="E63" s="24"/>
      <c r="F63" s="24">
        <v>3.5000000000000003E-2</v>
      </c>
      <c r="G63" s="499"/>
      <c r="H63" s="24">
        <v>6.3E-2</v>
      </c>
      <c r="I63" s="205"/>
      <c r="J63" s="24">
        <v>3.3000000000000002E-2</v>
      </c>
      <c r="K63" s="24"/>
      <c r="L63" s="24">
        <v>5.8000000000000003E-2</v>
      </c>
      <c r="M63" s="24"/>
      <c r="N63" s="24"/>
      <c r="O63" s="24"/>
      <c r="P63" s="217"/>
      <c r="Q63" s="23">
        <v>6.3E-2</v>
      </c>
      <c r="R63" s="24">
        <v>3.3000000000000002E-2</v>
      </c>
      <c r="S63" s="226">
        <v>4.7E-2</v>
      </c>
      <c r="T63" s="798"/>
    </row>
    <row r="64" spans="1:20" ht="13.5" customHeight="1" x14ac:dyDescent="0.15">
      <c r="A64" s="35">
        <v>11</v>
      </c>
      <c r="B64" s="830" t="s">
        <v>549</v>
      </c>
      <c r="C64" s="831"/>
      <c r="D64" s="34" t="s">
        <v>551</v>
      </c>
      <c r="E64" s="20"/>
      <c r="F64" s="20" t="s">
        <v>644</v>
      </c>
      <c r="G64" s="509"/>
      <c r="H64" s="20" t="s">
        <v>737</v>
      </c>
      <c r="I64" s="20"/>
      <c r="J64" s="20">
        <v>3</v>
      </c>
      <c r="K64" s="20"/>
      <c r="L64" s="20">
        <v>1</v>
      </c>
      <c r="M64" s="20"/>
      <c r="N64" s="20"/>
      <c r="O64" s="20"/>
      <c r="P64" s="216"/>
      <c r="Q64" s="21">
        <v>3</v>
      </c>
      <c r="R64" s="20" t="s">
        <v>604</v>
      </c>
      <c r="S64" s="225" t="s">
        <v>604</v>
      </c>
      <c r="T64" s="798"/>
    </row>
    <row r="65" spans="1:20" ht="13.5" customHeight="1" x14ac:dyDescent="0.15">
      <c r="A65" s="35">
        <v>12</v>
      </c>
      <c r="B65" s="830" t="s">
        <v>101</v>
      </c>
      <c r="C65" s="831"/>
      <c r="D65" s="19" t="s">
        <v>135</v>
      </c>
      <c r="E65" s="21"/>
      <c r="F65" s="20">
        <v>2</v>
      </c>
      <c r="G65" s="509"/>
      <c r="H65" s="20">
        <v>10</v>
      </c>
      <c r="I65" s="20"/>
      <c r="J65" s="20">
        <v>9</v>
      </c>
      <c r="K65" s="20"/>
      <c r="L65" s="20">
        <v>23</v>
      </c>
      <c r="M65" s="20"/>
      <c r="N65" s="20"/>
      <c r="O65" s="20"/>
      <c r="P65" s="216"/>
      <c r="Q65" s="21">
        <v>23</v>
      </c>
      <c r="R65" s="20">
        <v>2</v>
      </c>
      <c r="S65" s="225">
        <v>11</v>
      </c>
      <c r="T65" s="798"/>
    </row>
    <row r="66" spans="1:20" ht="13.5" customHeight="1" thickBot="1" x14ac:dyDescent="0.2">
      <c r="A66" s="35">
        <v>13</v>
      </c>
      <c r="B66" s="830" t="s">
        <v>100</v>
      </c>
      <c r="C66" s="831"/>
      <c r="D66" s="19" t="s">
        <v>96</v>
      </c>
      <c r="E66" s="233"/>
      <c r="F66" s="172">
        <v>12</v>
      </c>
      <c r="G66" s="543"/>
      <c r="H66" s="172">
        <v>12</v>
      </c>
      <c r="I66" s="172"/>
      <c r="J66" s="172">
        <v>15</v>
      </c>
      <c r="K66" s="172"/>
      <c r="L66" s="172">
        <v>17</v>
      </c>
      <c r="M66" s="172"/>
      <c r="N66" s="172"/>
      <c r="O66" s="172"/>
      <c r="P66" s="388"/>
      <c r="Q66" s="233">
        <v>17</v>
      </c>
      <c r="R66" s="172">
        <v>12</v>
      </c>
      <c r="S66" s="274">
        <v>14</v>
      </c>
      <c r="T66" s="799"/>
    </row>
    <row r="67" spans="1:20" ht="14.25" thickBot="1" x14ac:dyDescent="0.2">
      <c r="A67" s="841" t="s">
        <v>106</v>
      </c>
      <c r="B67" s="842"/>
      <c r="C67" s="842"/>
      <c r="D67" s="843"/>
      <c r="E67" s="485">
        <v>2</v>
      </c>
      <c r="F67" s="208">
        <v>2</v>
      </c>
      <c r="G67" s="208">
        <v>2</v>
      </c>
      <c r="H67" s="208">
        <v>2</v>
      </c>
      <c r="I67" s="208">
        <v>2</v>
      </c>
      <c r="J67" s="208">
        <v>2</v>
      </c>
      <c r="K67" s="208">
        <v>2</v>
      </c>
      <c r="L67" s="208">
        <v>2</v>
      </c>
      <c r="M67" s="208">
        <v>2</v>
      </c>
      <c r="N67" s="208">
        <v>2</v>
      </c>
      <c r="O67" s="208">
        <v>2</v>
      </c>
      <c r="P67" s="486">
        <v>2</v>
      </c>
      <c r="Q67" s="487"/>
      <c r="R67" s="281"/>
      <c r="S67" s="281"/>
    </row>
    <row r="68" spans="1:20" x14ac:dyDescent="0.15">
      <c r="A68" s="2"/>
      <c r="B68" s="45" t="s">
        <v>107</v>
      </c>
      <c r="C68" s="46"/>
      <c r="D68" s="46"/>
      <c r="E68" s="46"/>
      <c r="F68" s="46"/>
      <c r="G68" s="46"/>
      <c r="H68" s="46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46"/>
    </row>
    <row r="69" spans="1:20" x14ac:dyDescent="0.15">
      <c r="A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</sheetData>
  <mergeCells count="80">
    <mergeCell ref="T42:T46"/>
    <mergeCell ref="T47:T52"/>
    <mergeCell ref="T6:T11"/>
    <mergeCell ref="T13:T14"/>
    <mergeCell ref="T15:T20"/>
    <mergeCell ref="T26:T32"/>
    <mergeCell ref="T21:T25"/>
    <mergeCell ref="T33:T38"/>
    <mergeCell ref="T39:T41"/>
    <mergeCell ref="F3:J3"/>
    <mergeCell ref="A4:B4"/>
    <mergeCell ref="F4:J4"/>
    <mergeCell ref="A6:B11"/>
    <mergeCell ref="C6:D6"/>
    <mergeCell ref="C11:D11"/>
    <mergeCell ref="S6:S9"/>
    <mergeCell ref="A12:C12"/>
    <mergeCell ref="B13:C13"/>
    <mergeCell ref="B14:C14"/>
    <mergeCell ref="B15:C15"/>
    <mergeCell ref="C9:D9"/>
    <mergeCell ref="C10:D10"/>
    <mergeCell ref="B16:C16"/>
    <mergeCell ref="Q6:Q9"/>
    <mergeCell ref="R6:R9"/>
    <mergeCell ref="C7:D7"/>
    <mergeCell ref="C8:D8"/>
    <mergeCell ref="B30:C30"/>
    <mergeCell ref="B31:C31"/>
    <mergeCell ref="B32:C32"/>
    <mergeCell ref="B41:C41"/>
    <mergeCell ref="B42:C42"/>
    <mergeCell ref="B49:C49"/>
    <mergeCell ref="B17:C17"/>
    <mergeCell ref="B18:C18"/>
    <mergeCell ref="B19:C19"/>
    <mergeCell ref="B20:C20"/>
    <mergeCell ref="B21:C21"/>
    <mergeCell ref="B48:C48"/>
    <mergeCell ref="B23:C23"/>
    <mergeCell ref="B24:C24"/>
    <mergeCell ref="B25:C25"/>
    <mergeCell ref="B22:C22"/>
    <mergeCell ref="B26:C26"/>
    <mergeCell ref="B27:C27"/>
    <mergeCell ref="B28:C28"/>
    <mergeCell ref="B29:C29"/>
    <mergeCell ref="B47:C47"/>
    <mergeCell ref="B51:C51"/>
    <mergeCell ref="A67:D67"/>
    <mergeCell ref="B33:C33"/>
    <mergeCell ref="B34:C34"/>
    <mergeCell ref="B35:C35"/>
    <mergeCell ref="B36:C36"/>
    <mergeCell ref="B45:C45"/>
    <mergeCell ref="B37:C37"/>
    <mergeCell ref="B46:C46"/>
    <mergeCell ref="B50:C50"/>
    <mergeCell ref="B52:C52"/>
    <mergeCell ref="B43:C43"/>
    <mergeCell ref="B38:C38"/>
    <mergeCell ref="B39:C39"/>
    <mergeCell ref="B44:C44"/>
    <mergeCell ref="B40:C40"/>
    <mergeCell ref="A53:C53"/>
    <mergeCell ref="Q53:S53"/>
    <mergeCell ref="B54:C54"/>
    <mergeCell ref="T54:T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</mergeCells>
  <phoneticPr fontId="2"/>
  <conditionalFormatting sqref="E57 G57:R57">
    <cfRule type="expression" dxfId="21" priority="1">
      <formula>E57&lt;10</formula>
    </cfRule>
    <cfRule type="expression" dxfId="20" priority="2">
      <formula>E57&gt;=10</formula>
    </cfRule>
  </conditionalFormatting>
  <pageMargins left="0.78740157480314965" right="0.78740157480314965" top="0.39370078740157483" bottom="0.19685039370078741" header="0" footer="0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T49"/>
  <sheetViews>
    <sheetView zoomScale="90" zoomScaleNormal="90" zoomScaleSheetLayoutView="90" workbookViewId="0">
      <pane xSplit="4" ySplit="11" topLeftCell="E33" activePane="bottomRight" state="frozen"/>
      <selection activeCell="T45" sqref="T45"/>
      <selection pane="topRight" activeCell="T45" sqref="T45"/>
      <selection pane="bottomLeft" activeCell="T45" sqref="T45"/>
      <selection pane="bottomRight" activeCell="Y20" sqref="Y20"/>
    </sheetView>
  </sheetViews>
  <sheetFormatPr defaultColWidth="8.875" defaultRowHeight="10.15" customHeight="1" x14ac:dyDescent="0.15"/>
  <cols>
    <col min="1" max="1" width="2.375" style="89" customWidth="1"/>
    <col min="2" max="2" width="7" style="89" customWidth="1"/>
    <col min="3" max="3" width="19.25" style="89" customWidth="1"/>
    <col min="4" max="4" width="16.25" style="89" customWidth="1"/>
    <col min="5" max="16" width="8.625" style="89" customWidth="1"/>
    <col min="17" max="19" width="9.5" style="1" customWidth="1"/>
    <col min="20" max="20" width="11.625" style="89" customWidth="1"/>
    <col min="21" max="16384" width="8.875" style="89"/>
  </cols>
  <sheetData>
    <row r="1" spans="1:20" ht="20.100000000000001" customHeight="1" x14ac:dyDescent="0.15">
      <c r="B1" s="85" t="str">
        <f>'1 羽黒川'!B1</f>
        <v>　　　　　　　　　　　　定　期　水　質　検　査　結　果（令和５年度）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8"/>
      <c r="N1" s="88"/>
      <c r="O1" s="88"/>
      <c r="P1" s="88"/>
      <c r="T1" s="88"/>
    </row>
    <row r="2" spans="1:20" ht="15" customHeight="1" thickBo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T2" s="88"/>
    </row>
    <row r="3" spans="1:20" ht="19.149999999999999" customHeight="1" thickBot="1" x14ac:dyDescent="0.2">
      <c r="A3" s="90" t="s">
        <v>303</v>
      </c>
      <c r="C3" s="91"/>
      <c r="E3" s="92" t="s">
        <v>1</v>
      </c>
      <c r="F3" s="871" t="s">
        <v>2</v>
      </c>
      <c r="G3" s="872"/>
      <c r="H3" s="872"/>
      <c r="I3" s="872"/>
      <c r="J3" s="872"/>
      <c r="K3" s="873"/>
      <c r="L3" s="93"/>
      <c r="M3" s="93"/>
      <c r="N3" s="93"/>
      <c r="O3" s="93"/>
      <c r="P3" s="93"/>
      <c r="Q3" s="2"/>
      <c r="R3" s="2"/>
      <c r="S3" s="2"/>
    </row>
    <row r="4" spans="1:20" ht="19.149999999999999" customHeight="1" thickBot="1" x14ac:dyDescent="0.2">
      <c r="A4" s="874" t="s">
        <v>3</v>
      </c>
      <c r="B4" s="875"/>
      <c r="C4" s="95" t="s">
        <v>167</v>
      </c>
      <c r="E4" s="96">
        <v>7</v>
      </c>
      <c r="F4" s="876" t="s">
        <v>427</v>
      </c>
      <c r="G4" s="877"/>
      <c r="H4" s="877"/>
      <c r="I4" s="877"/>
      <c r="J4" s="877"/>
      <c r="K4" s="878"/>
      <c r="L4" s="93"/>
      <c r="M4" s="93"/>
      <c r="N4" s="93"/>
      <c r="O4" s="93"/>
      <c r="P4" s="93"/>
      <c r="Q4" s="2"/>
      <c r="R4" s="2"/>
      <c r="S4" s="2"/>
    </row>
    <row r="5" spans="1:20" ht="10.15" customHeight="1" thickBot="1" x14ac:dyDescent="0.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2"/>
      <c r="R5" s="2"/>
      <c r="S5" s="2"/>
      <c r="T5" s="98"/>
    </row>
    <row r="6" spans="1:20" ht="13.5" customHeight="1" x14ac:dyDescent="0.15">
      <c r="A6" s="879" t="s">
        <v>304</v>
      </c>
      <c r="B6" s="880"/>
      <c r="C6" s="883" t="s">
        <v>305</v>
      </c>
      <c r="D6" s="884"/>
      <c r="E6" s="467">
        <f>'6 原水1系'!E6</f>
        <v>45028</v>
      </c>
      <c r="F6" s="464">
        <f>'6 原水1系'!F6</f>
        <v>45056</v>
      </c>
      <c r="G6" s="464">
        <f>'6 原水1系'!G6</f>
        <v>45084</v>
      </c>
      <c r="H6" s="464">
        <f>'6 原水1系'!H6</f>
        <v>45112</v>
      </c>
      <c r="I6" s="464">
        <f>'6 原水1系'!I6</f>
        <v>45140</v>
      </c>
      <c r="J6" s="464">
        <f>'6 原水1系'!J6</f>
        <v>45175</v>
      </c>
      <c r="K6" s="464">
        <f>'6 原水1系'!K6</f>
        <v>45203</v>
      </c>
      <c r="L6" s="464">
        <f>'6 原水1系'!L6</f>
        <v>45238</v>
      </c>
      <c r="M6" s="464">
        <f>'6 原水1系'!M6</f>
        <v>45266</v>
      </c>
      <c r="N6" s="464">
        <f>'6 原水1系'!N6</f>
        <v>45301</v>
      </c>
      <c r="O6" s="464">
        <f>'6 原水1系'!O6</f>
        <v>45329</v>
      </c>
      <c r="P6" s="464">
        <f>'6 原水1系'!P6</f>
        <v>45357</v>
      </c>
      <c r="Q6" s="825" t="s">
        <v>8</v>
      </c>
      <c r="R6" s="805" t="s">
        <v>9</v>
      </c>
      <c r="S6" s="808" t="s">
        <v>10</v>
      </c>
      <c r="T6" s="892" t="s">
        <v>306</v>
      </c>
    </row>
    <row r="7" spans="1:20" ht="13.5" customHeight="1" x14ac:dyDescent="0.15">
      <c r="A7" s="881"/>
      <c r="B7" s="882"/>
      <c r="C7" s="885" t="s">
        <v>307</v>
      </c>
      <c r="D7" s="886"/>
      <c r="E7" s="352">
        <f>'6 原水1系'!E7</f>
        <v>0.39930555555555558</v>
      </c>
      <c r="F7" s="620">
        <f>'6 原水1系'!F7</f>
        <v>0.43055555555555558</v>
      </c>
      <c r="G7" s="620">
        <f>'6 原水1系'!G7</f>
        <v>0.58680555555555558</v>
      </c>
      <c r="H7" s="462">
        <f>'6 原水1系'!H7</f>
        <v>0.4513888888888889</v>
      </c>
      <c r="I7" s="624">
        <f>'6 原水1系'!I7</f>
        <v>0.4201388888888889</v>
      </c>
      <c r="J7" s="628">
        <f>'6 原水1系'!J7</f>
        <v>0.37986111111111115</v>
      </c>
      <c r="K7" s="631">
        <f>'6 原水1系'!K7</f>
        <v>0.39930555555555558</v>
      </c>
      <c r="L7" s="639">
        <f>'6 原水1系'!L7</f>
        <v>0.39374999999999999</v>
      </c>
      <c r="M7" s="641">
        <f>'6 原水1系'!M7</f>
        <v>0.43402777777777773</v>
      </c>
      <c r="N7" s="645">
        <f>'6 原水1系'!N7</f>
        <v>0.44444444444444442</v>
      </c>
      <c r="O7" s="647">
        <f>'6 原水1系'!O7</f>
        <v>0.4291666666666667</v>
      </c>
      <c r="P7" s="649">
        <f>'6 原水1系'!P7</f>
        <v>0.42708333333333331</v>
      </c>
      <c r="Q7" s="833"/>
      <c r="R7" s="835"/>
      <c r="S7" s="837"/>
      <c r="T7" s="893"/>
    </row>
    <row r="8" spans="1:20" ht="13.5" customHeight="1" x14ac:dyDescent="0.15">
      <c r="A8" s="881"/>
      <c r="B8" s="882"/>
      <c r="C8" s="885" t="s">
        <v>308</v>
      </c>
      <c r="D8" s="886"/>
      <c r="E8" s="352" t="str">
        <f>'6 原水1系'!E8</f>
        <v>晴</v>
      </c>
      <c r="F8" s="620" t="str">
        <f>'6 原水1系'!F8</f>
        <v>晴</v>
      </c>
      <c r="G8" s="620" t="str">
        <f>'6 原水1系'!G8</f>
        <v>晴</v>
      </c>
      <c r="H8" s="462" t="str">
        <f>'6 原水1系'!H8</f>
        <v>晴</v>
      </c>
      <c r="I8" s="624" t="str">
        <f>'6 原水1系'!I8</f>
        <v>曇</v>
      </c>
      <c r="J8" s="628" t="str">
        <f>'6 原水1系'!J8</f>
        <v>曇</v>
      </c>
      <c r="K8" s="631" t="str">
        <f>'6 原水1系'!K8</f>
        <v>晴</v>
      </c>
      <c r="L8" s="639" t="str">
        <f>'6 原水1系'!L8</f>
        <v>雨</v>
      </c>
      <c r="M8" s="641" t="str">
        <f>'6 原水1系'!M8</f>
        <v>晴</v>
      </c>
      <c r="N8" s="645" t="str">
        <f>'6 原水1系'!N8</f>
        <v>雨</v>
      </c>
      <c r="O8" s="647" t="str">
        <f>'6 原水1系'!O8</f>
        <v>曇</v>
      </c>
      <c r="P8" s="649" t="str">
        <f>'6 原水1系'!P8</f>
        <v>雪</v>
      </c>
      <c r="Q8" s="833"/>
      <c r="R8" s="835"/>
      <c r="S8" s="837"/>
      <c r="T8" s="893"/>
    </row>
    <row r="9" spans="1:20" ht="13.5" customHeight="1" x14ac:dyDescent="0.15">
      <c r="A9" s="881"/>
      <c r="B9" s="882"/>
      <c r="C9" s="885" t="s">
        <v>309</v>
      </c>
      <c r="D9" s="886"/>
      <c r="E9" s="357" t="str">
        <f>'6 原水1系'!E9</f>
        <v>曇</v>
      </c>
      <c r="F9" s="619" t="str">
        <f>'6 原水1系'!F9</f>
        <v>晴</v>
      </c>
      <c r="G9" s="619" t="str">
        <f>'6 原水1系'!G9</f>
        <v>晴</v>
      </c>
      <c r="H9" s="461" t="str">
        <f>'6 原水1系'!H9</f>
        <v>曇</v>
      </c>
      <c r="I9" s="623" t="str">
        <f>'6 原水1系'!I9</f>
        <v>晴</v>
      </c>
      <c r="J9" s="627" t="str">
        <f>'6 原水1系'!J9</f>
        <v>曇</v>
      </c>
      <c r="K9" s="630" t="str">
        <f>'6 原水1系'!K9</f>
        <v>曇</v>
      </c>
      <c r="L9" s="638" t="str">
        <f>'6 原水1系'!L9</f>
        <v>曇</v>
      </c>
      <c r="M9" s="640" t="str">
        <f>'6 原水1系'!M9</f>
        <v>晴</v>
      </c>
      <c r="N9" s="644" t="str">
        <f>'6 原水1系'!N9</f>
        <v>曇</v>
      </c>
      <c r="O9" s="646" t="str">
        <f>'6 原水1系'!O9</f>
        <v>曇</v>
      </c>
      <c r="P9" s="648" t="str">
        <f>'6 原水1系'!P9</f>
        <v>曇</v>
      </c>
      <c r="Q9" s="834"/>
      <c r="R9" s="836"/>
      <c r="S9" s="838"/>
      <c r="T9" s="893"/>
    </row>
    <row r="10" spans="1:20" ht="13.5" customHeight="1" x14ac:dyDescent="0.15">
      <c r="A10" s="881"/>
      <c r="B10" s="882"/>
      <c r="C10" s="885" t="s">
        <v>310</v>
      </c>
      <c r="D10" s="886"/>
      <c r="E10" s="502">
        <f>'6 原水1系'!E10</f>
        <v>10</v>
      </c>
      <c r="F10" s="480">
        <f>'6 原水1系'!F10</f>
        <v>16.5</v>
      </c>
      <c r="G10" s="480">
        <f>'6 原水1系'!G10</f>
        <v>26</v>
      </c>
      <c r="H10" s="480">
        <f>'6 原水1系'!H10</f>
        <v>28.5</v>
      </c>
      <c r="I10" s="480">
        <f>'6 原水1系'!I10</f>
        <v>31</v>
      </c>
      <c r="J10" s="480">
        <f>'6 原水1系'!J10</f>
        <v>32</v>
      </c>
      <c r="K10" s="480">
        <f>'6 原水1系'!K10</f>
        <v>18</v>
      </c>
      <c r="L10" s="480">
        <f>'6 原水1系'!L10</f>
        <v>14</v>
      </c>
      <c r="M10" s="480">
        <f>'6 原水1系'!M10</f>
        <v>6.2</v>
      </c>
      <c r="N10" s="480">
        <f>'6 原水1系'!N10</f>
        <v>1.5</v>
      </c>
      <c r="O10" s="480">
        <f>'6 原水1系'!O10</f>
        <v>-2</v>
      </c>
      <c r="P10" s="650">
        <f>'6 原水1系'!P10</f>
        <v>0.7</v>
      </c>
      <c r="Q10" s="12">
        <f>MAXA(E10:P10)</f>
        <v>32</v>
      </c>
      <c r="R10" s="214">
        <f>MIN(E10:P10)</f>
        <v>-2</v>
      </c>
      <c r="S10" s="224">
        <f>AVERAGE(E10:P10)</f>
        <v>15.199999999999998</v>
      </c>
      <c r="T10" s="893"/>
    </row>
    <row r="11" spans="1:20" ht="13.5" customHeight="1" thickBot="1" x14ac:dyDescent="0.2">
      <c r="A11" s="881"/>
      <c r="B11" s="882"/>
      <c r="C11" s="885" t="s">
        <v>311</v>
      </c>
      <c r="D11" s="886"/>
      <c r="E11" s="465">
        <f>'6 原水1系'!E11</f>
        <v>9.1999999999999993</v>
      </c>
      <c r="F11" s="190">
        <f>'6 原水1系'!F11</f>
        <v>12.8</v>
      </c>
      <c r="G11" s="190">
        <f>'6 原水1系'!G11</f>
        <v>17.7</v>
      </c>
      <c r="H11" s="190">
        <f>'6 原水1系'!H11</f>
        <v>21.2</v>
      </c>
      <c r="I11" s="190">
        <f>'6 原水1系'!I11</f>
        <v>20.399999999999999</v>
      </c>
      <c r="J11" s="190">
        <f>'6 原水1系'!J11</f>
        <v>15.9</v>
      </c>
      <c r="K11" s="190">
        <f>'6 原水1系'!K11</f>
        <v>16.7</v>
      </c>
      <c r="L11" s="190">
        <f>'6 原水1系'!L11</f>
        <v>13.4</v>
      </c>
      <c r="M11" s="190">
        <f>'6 原水1系'!M11</f>
        <v>7.4</v>
      </c>
      <c r="N11" s="190">
        <f>'6 原水1系'!N11</f>
        <v>4.5999999999999996</v>
      </c>
      <c r="O11" s="190">
        <f>'6 原水1系'!O11</f>
        <v>3.6</v>
      </c>
      <c r="P11" s="246">
        <f>'6 原水1系'!P11</f>
        <v>4</v>
      </c>
      <c r="Q11" s="37">
        <f>MAXA(E11:P11)</f>
        <v>21.2</v>
      </c>
      <c r="R11" s="214">
        <f>MIN(E11:P11)</f>
        <v>3.6</v>
      </c>
      <c r="S11" s="224">
        <f>AVERAGE(E11:P11)</f>
        <v>12.241666666666667</v>
      </c>
      <c r="T11" s="893"/>
    </row>
    <row r="12" spans="1:20" s="104" customFormat="1" ht="13.5" customHeight="1" x14ac:dyDescent="0.15">
      <c r="A12" s="890" t="s">
        <v>312</v>
      </c>
      <c r="B12" s="891"/>
      <c r="C12" s="891"/>
      <c r="D12" s="266" t="s">
        <v>18</v>
      </c>
      <c r="E12" s="506"/>
      <c r="F12" s="507"/>
      <c r="G12" s="507"/>
      <c r="H12" s="507"/>
      <c r="I12" s="507"/>
      <c r="J12" s="508" t="s">
        <v>421</v>
      </c>
      <c r="K12" s="508" t="s">
        <v>422</v>
      </c>
      <c r="L12" s="507"/>
      <c r="M12" s="507"/>
      <c r="N12" s="507"/>
      <c r="O12" s="507"/>
      <c r="P12" s="507"/>
      <c r="Q12" s="864"/>
      <c r="R12" s="793"/>
      <c r="S12" s="865"/>
      <c r="T12" s="276"/>
    </row>
    <row r="13" spans="1:20" ht="13.5" customHeight="1" x14ac:dyDescent="0.15">
      <c r="A13" s="122">
        <v>1</v>
      </c>
      <c r="B13" s="888" t="s">
        <v>314</v>
      </c>
      <c r="C13" s="889"/>
      <c r="D13" s="597" t="s">
        <v>26</v>
      </c>
      <c r="E13" s="319" t="s">
        <v>587</v>
      </c>
      <c r="F13" s="523"/>
      <c r="G13" s="324"/>
      <c r="H13" s="320" t="s">
        <v>747</v>
      </c>
      <c r="I13" s="324"/>
      <c r="J13" s="320"/>
      <c r="K13" s="320" t="s">
        <v>840</v>
      </c>
      <c r="L13" s="320"/>
      <c r="M13" s="320"/>
      <c r="N13" s="320" t="s">
        <v>110</v>
      </c>
      <c r="O13" s="320"/>
      <c r="P13" s="320"/>
      <c r="Q13" s="321" t="s">
        <v>110</v>
      </c>
      <c r="R13" s="322" t="s">
        <v>110</v>
      </c>
      <c r="S13" s="323" t="s">
        <v>110</v>
      </c>
      <c r="T13" s="887" t="s">
        <v>315</v>
      </c>
    </row>
    <row r="14" spans="1:20" ht="13.5" customHeight="1" x14ac:dyDescent="0.15">
      <c r="A14" s="106">
        <v>2</v>
      </c>
      <c r="B14" s="866" t="s">
        <v>316</v>
      </c>
      <c r="C14" s="867"/>
      <c r="D14" s="597" t="s">
        <v>26</v>
      </c>
      <c r="E14" s="110" t="s">
        <v>587</v>
      </c>
      <c r="F14" s="524"/>
      <c r="G14" s="182"/>
      <c r="H14" s="196" t="s">
        <v>747</v>
      </c>
      <c r="I14" s="182"/>
      <c r="J14" s="196"/>
      <c r="K14" s="196" t="s">
        <v>840</v>
      </c>
      <c r="L14" s="196"/>
      <c r="M14" s="196"/>
      <c r="N14" s="196" t="s">
        <v>110</v>
      </c>
      <c r="O14" s="196"/>
      <c r="P14" s="196"/>
      <c r="Q14" s="28" t="s">
        <v>110</v>
      </c>
      <c r="R14" s="179" t="s">
        <v>110</v>
      </c>
      <c r="S14" s="323" t="s">
        <v>110</v>
      </c>
      <c r="T14" s="887"/>
    </row>
    <row r="15" spans="1:20" ht="13.5" customHeight="1" x14ac:dyDescent="0.15">
      <c r="A15" s="106">
        <v>3</v>
      </c>
      <c r="B15" s="866" t="s">
        <v>318</v>
      </c>
      <c r="C15" s="867"/>
      <c r="D15" s="597" t="s">
        <v>26</v>
      </c>
      <c r="E15" s="111" t="s">
        <v>584</v>
      </c>
      <c r="F15" s="525"/>
      <c r="G15" s="183"/>
      <c r="H15" s="197" t="s">
        <v>744</v>
      </c>
      <c r="I15" s="183"/>
      <c r="J15" s="197"/>
      <c r="K15" s="197" t="s">
        <v>837</v>
      </c>
      <c r="L15" s="197"/>
      <c r="M15" s="197"/>
      <c r="N15" s="197" t="s">
        <v>169</v>
      </c>
      <c r="O15" s="197"/>
      <c r="P15" s="197"/>
      <c r="Q15" s="23" t="s">
        <v>169</v>
      </c>
      <c r="R15" s="24" t="s">
        <v>169</v>
      </c>
      <c r="S15" s="323" t="s">
        <v>169</v>
      </c>
      <c r="T15" s="887"/>
    </row>
    <row r="16" spans="1:20" ht="13.5" customHeight="1" x14ac:dyDescent="0.15">
      <c r="A16" s="106">
        <v>5</v>
      </c>
      <c r="B16" s="866" t="s">
        <v>319</v>
      </c>
      <c r="C16" s="867"/>
      <c r="D16" s="597" t="s">
        <v>26</v>
      </c>
      <c r="E16" s="110" t="s">
        <v>587</v>
      </c>
      <c r="F16" s="524"/>
      <c r="G16" s="182"/>
      <c r="H16" s="196" t="s">
        <v>747</v>
      </c>
      <c r="I16" s="182"/>
      <c r="J16" s="196"/>
      <c r="K16" s="196" t="s">
        <v>840</v>
      </c>
      <c r="L16" s="196"/>
      <c r="M16" s="196"/>
      <c r="N16" s="196" t="s">
        <v>110</v>
      </c>
      <c r="O16" s="196"/>
      <c r="P16" s="196"/>
      <c r="Q16" s="28" t="s">
        <v>110</v>
      </c>
      <c r="R16" s="179" t="s">
        <v>110</v>
      </c>
      <c r="S16" s="323" t="s">
        <v>110</v>
      </c>
      <c r="T16" s="870" t="s">
        <v>46</v>
      </c>
    </row>
    <row r="17" spans="1:20" ht="13.5" customHeight="1" x14ac:dyDescent="0.15">
      <c r="A17" s="106">
        <v>8</v>
      </c>
      <c r="B17" s="866" t="s">
        <v>320</v>
      </c>
      <c r="C17" s="867"/>
      <c r="D17" s="597" t="s">
        <v>26</v>
      </c>
      <c r="E17" s="110" t="s">
        <v>587</v>
      </c>
      <c r="F17" s="524"/>
      <c r="G17" s="182"/>
      <c r="H17" s="196" t="s">
        <v>747</v>
      </c>
      <c r="I17" s="182"/>
      <c r="J17" s="196"/>
      <c r="K17" s="196" t="s">
        <v>840</v>
      </c>
      <c r="L17" s="196"/>
      <c r="M17" s="196"/>
      <c r="N17" s="196" t="s">
        <v>110</v>
      </c>
      <c r="O17" s="196"/>
      <c r="P17" s="196"/>
      <c r="Q17" s="28" t="s">
        <v>110</v>
      </c>
      <c r="R17" s="179" t="s">
        <v>110</v>
      </c>
      <c r="S17" s="323" t="s">
        <v>110</v>
      </c>
      <c r="T17" s="870"/>
    </row>
    <row r="18" spans="1:20" ht="13.5" customHeight="1" x14ac:dyDescent="0.15">
      <c r="A18" s="106">
        <v>9</v>
      </c>
      <c r="B18" s="866" t="s">
        <v>322</v>
      </c>
      <c r="C18" s="867"/>
      <c r="D18" s="597" t="s">
        <v>26</v>
      </c>
      <c r="E18" s="111" t="s">
        <v>592</v>
      </c>
      <c r="F18" s="525"/>
      <c r="G18" s="183"/>
      <c r="H18" s="197" t="s">
        <v>750</v>
      </c>
      <c r="I18" s="183"/>
      <c r="J18" s="197"/>
      <c r="K18" s="197" t="s">
        <v>845</v>
      </c>
      <c r="L18" s="197"/>
      <c r="M18" s="197"/>
      <c r="N18" s="197" t="s">
        <v>194</v>
      </c>
      <c r="O18" s="197"/>
      <c r="P18" s="197"/>
      <c r="Q18" s="23" t="s">
        <v>194</v>
      </c>
      <c r="R18" s="24" t="s">
        <v>194</v>
      </c>
      <c r="S18" s="323" t="s">
        <v>194</v>
      </c>
      <c r="T18" s="870"/>
    </row>
    <row r="19" spans="1:20" ht="13.5" customHeight="1" x14ac:dyDescent="0.15">
      <c r="A19" s="106">
        <v>10</v>
      </c>
      <c r="B19" s="866" t="s">
        <v>323</v>
      </c>
      <c r="C19" s="867"/>
      <c r="D19" s="597" t="s">
        <v>26</v>
      </c>
      <c r="E19" s="357"/>
      <c r="F19" s="526"/>
      <c r="G19" s="165"/>
      <c r="H19" s="558"/>
      <c r="I19" s="165"/>
      <c r="J19" s="167"/>
      <c r="K19" s="166"/>
      <c r="L19" s="167"/>
      <c r="M19" s="167"/>
      <c r="N19" s="643"/>
      <c r="O19" s="167"/>
      <c r="P19" s="386"/>
      <c r="Q19" s="23" t="s">
        <v>24</v>
      </c>
      <c r="R19" s="24" t="s">
        <v>24</v>
      </c>
      <c r="S19" s="226" t="s">
        <v>24</v>
      </c>
      <c r="T19" s="868" t="s">
        <v>324</v>
      </c>
    </row>
    <row r="20" spans="1:20" ht="13.5" customHeight="1" x14ac:dyDescent="0.15">
      <c r="A20" s="106">
        <v>12</v>
      </c>
      <c r="B20" s="866" t="s">
        <v>325</v>
      </c>
      <c r="C20" s="867"/>
      <c r="D20" s="597" t="s">
        <v>26</v>
      </c>
      <c r="E20" s="357"/>
      <c r="F20" s="526"/>
      <c r="G20" s="165"/>
      <c r="H20" s="558"/>
      <c r="I20" s="165"/>
      <c r="J20" s="167"/>
      <c r="K20" s="166"/>
      <c r="L20" s="167"/>
      <c r="M20" s="167"/>
      <c r="N20" s="643"/>
      <c r="O20" s="167"/>
      <c r="P20" s="386"/>
      <c r="Q20" s="23" t="s">
        <v>24</v>
      </c>
      <c r="R20" s="24" t="s">
        <v>24</v>
      </c>
      <c r="S20" s="226" t="s">
        <v>24</v>
      </c>
      <c r="T20" s="869"/>
    </row>
    <row r="21" spans="1:20" ht="13.5" customHeight="1" x14ac:dyDescent="0.15">
      <c r="A21" s="106">
        <v>13</v>
      </c>
      <c r="B21" s="866" t="s">
        <v>326</v>
      </c>
      <c r="C21" s="867"/>
      <c r="D21" s="597" t="s">
        <v>26</v>
      </c>
      <c r="E21" s="357"/>
      <c r="F21" s="526"/>
      <c r="G21" s="165"/>
      <c r="H21" s="558"/>
      <c r="I21" s="165"/>
      <c r="J21" s="167"/>
      <c r="K21" s="166"/>
      <c r="L21" s="167"/>
      <c r="M21" s="167"/>
      <c r="N21" s="643"/>
      <c r="O21" s="167"/>
      <c r="P21" s="386"/>
      <c r="Q21" s="23" t="s">
        <v>24</v>
      </c>
      <c r="R21" s="24" t="s">
        <v>24</v>
      </c>
      <c r="S21" s="226" t="s">
        <v>24</v>
      </c>
      <c r="T21" s="868" t="s">
        <v>406</v>
      </c>
    </row>
    <row r="22" spans="1:20" ht="13.5" customHeight="1" x14ac:dyDescent="0.15">
      <c r="A22" s="106">
        <v>14</v>
      </c>
      <c r="B22" s="866" t="s">
        <v>328</v>
      </c>
      <c r="C22" s="867"/>
      <c r="D22" s="597" t="s">
        <v>26</v>
      </c>
      <c r="E22" s="357"/>
      <c r="F22" s="526"/>
      <c r="G22" s="165"/>
      <c r="H22" s="558"/>
      <c r="I22" s="165"/>
      <c r="J22" s="167"/>
      <c r="K22" s="166"/>
      <c r="L22" s="167"/>
      <c r="M22" s="167"/>
      <c r="N22" s="643"/>
      <c r="O22" s="167"/>
      <c r="P22" s="386"/>
      <c r="Q22" s="23" t="s">
        <v>24</v>
      </c>
      <c r="R22" s="24" t="s">
        <v>24</v>
      </c>
      <c r="S22" s="226" t="s">
        <v>24</v>
      </c>
      <c r="T22" s="869"/>
    </row>
    <row r="23" spans="1:20" ht="22.5" customHeight="1" x14ac:dyDescent="0.15">
      <c r="A23" s="106">
        <v>15</v>
      </c>
      <c r="B23" s="866" t="s">
        <v>330</v>
      </c>
      <c r="C23" s="867"/>
      <c r="D23" s="597" t="s">
        <v>26</v>
      </c>
      <c r="E23" s="397"/>
      <c r="F23" s="611" t="s">
        <v>704</v>
      </c>
      <c r="G23" s="174"/>
      <c r="H23" s="611" t="s">
        <v>704</v>
      </c>
      <c r="I23" s="174"/>
      <c r="J23" s="611" t="s">
        <v>704</v>
      </c>
      <c r="K23" s="174"/>
      <c r="L23" s="398"/>
      <c r="M23" s="398"/>
      <c r="N23" s="174"/>
      <c r="O23" s="398"/>
      <c r="P23" s="398"/>
      <c r="Q23" s="612" t="s">
        <v>704</v>
      </c>
      <c r="R23" s="613" t="s">
        <v>704</v>
      </c>
      <c r="S23" s="614" t="s">
        <v>704</v>
      </c>
      <c r="T23" s="112" t="s">
        <v>332</v>
      </c>
    </row>
    <row r="24" spans="1:20" ht="13.5" customHeight="1" x14ac:dyDescent="0.15">
      <c r="A24" s="106">
        <v>16</v>
      </c>
      <c r="B24" s="866" t="s">
        <v>333</v>
      </c>
      <c r="C24" s="867"/>
      <c r="D24" s="597" t="s">
        <v>26</v>
      </c>
      <c r="E24" s="357"/>
      <c r="F24" s="526"/>
      <c r="G24" s="165"/>
      <c r="H24" s="558"/>
      <c r="I24" s="165"/>
      <c r="J24" s="167"/>
      <c r="K24" s="166"/>
      <c r="L24" s="167"/>
      <c r="M24" s="167"/>
      <c r="N24" s="643"/>
      <c r="O24" s="167"/>
      <c r="P24" s="386"/>
      <c r="Q24" s="23" t="s">
        <v>24</v>
      </c>
      <c r="R24" s="24" t="s">
        <v>24</v>
      </c>
      <c r="S24" s="226" t="s">
        <v>24</v>
      </c>
      <c r="T24" s="112" t="s">
        <v>324</v>
      </c>
    </row>
    <row r="25" spans="1:20" ht="13.5" customHeight="1" x14ac:dyDescent="0.15">
      <c r="A25" s="106">
        <v>17</v>
      </c>
      <c r="B25" s="866" t="s">
        <v>335</v>
      </c>
      <c r="C25" s="867"/>
      <c r="D25" s="597" t="s">
        <v>26</v>
      </c>
      <c r="E25" s="348">
        <f>'6 原水1系'!E40</f>
        <v>13</v>
      </c>
      <c r="F25" s="20"/>
      <c r="G25" s="216"/>
      <c r="H25" s="204">
        <f>'6 原水1系'!H40</f>
        <v>14</v>
      </c>
      <c r="I25" s="20"/>
      <c r="J25" s="20"/>
      <c r="K25" s="204">
        <f>'6 原水1系'!K40</f>
        <v>17</v>
      </c>
      <c r="L25" s="20"/>
      <c r="M25" s="20"/>
      <c r="N25" s="204">
        <f>'6 原水1系'!N40</f>
        <v>16</v>
      </c>
      <c r="O25" s="20"/>
      <c r="P25" s="216"/>
      <c r="Q25" s="594">
        <v>17</v>
      </c>
      <c r="R25" s="595">
        <v>13</v>
      </c>
      <c r="S25" s="225">
        <v>15</v>
      </c>
      <c r="T25" s="114" t="s">
        <v>41</v>
      </c>
    </row>
    <row r="26" spans="1:20" ht="13.5" customHeight="1" x14ac:dyDescent="0.15">
      <c r="A26" s="106">
        <v>18</v>
      </c>
      <c r="B26" s="866" t="s">
        <v>75</v>
      </c>
      <c r="C26" s="867"/>
      <c r="D26" s="597" t="s">
        <v>26</v>
      </c>
      <c r="E26" s="350">
        <f>'6 原水1系'!E38</f>
        <v>1.6E-2</v>
      </c>
      <c r="F26" s="24"/>
      <c r="G26" s="217"/>
      <c r="H26" s="205">
        <f>'6 原水1系'!H38</f>
        <v>2.5000000000000001E-2</v>
      </c>
      <c r="I26" s="24"/>
      <c r="J26" s="24"/>
      <c r="K26" s="205">
        <f>'6 原水1系'!K38</f>
        <v>5.2999999999999999E-2</v>
      </c>
      <c r="L26" s="24"/>
      <c r="M26" s="24"/>
      <c r="N26" s="205">
        <f>'6 原水1系'!N38</f>
        <v>1.2999999999999999E-2</v>
      </c>
      <c r="O26" s="24"/>
      <c r="P26" s="217"/>
      <c r="Q26" s="23">
        <v>5.2999999999999999E-2</v>
      </c>
      <c r="R26" s="24">
        <v>1.2999999999999999E-2</v>
      </c>
      <c r="S26" s="226">
        <v>2.7E-2</v>
      </c>
      <c r="T26" s="112" t="s">
        <v>27</v>
      </c>
    </row>
    <row r="27" spans="1:20" ht="13.5" customHeight="1" x14ac:dyDescent="0.15">
      <c r="A27" s="106">
        <v>19</v>
      </c>
      <c r="B27" s="866" t="s">
        <v>337</v>
      </c>
      <c r="C27" s="867"/>
      <c r="D27" s="597" t="s">
        <v>26</v>
      </c>
      <c r="E27" s="454">
        <v>3</v>
      </c>
      <c r="F27" s="526"/>
      <c r="G27" s="379"/>
      <c r="H27" s="457">
        <v>3</v>
      </c>
      <c r="I27" s="379"/>
      <c r="J27" s="381"/>
      <c r="K27" s="422">
        <v>4</v>
      </c>
      <c r="L27" s="381"/>
      <c r="M27" s="381"/>
      <c r="N27" s="422">
        <v>4</v>
      </c>
      <c r="O27" s="381"/>
      <c r="P27" s="386"/>
      <c r="Q27" s="21">
        <v>4</v>
      </c>
      <c r="R27" s="20">
        <v>3</v>
      </c>
      <c r="S27" s="225">
        <v>3.5</v>
      </c>
      <c r="T27" s="115" t="s">
        <v>41</v>
      </c>
    </row>
    <row r="28" spans="1:20" ht="13.5" customHeight="1" x14ac:dyDescent="0.15">
      <c r="A28" s="106">
        <v>20</v>
      </c>
      <c r="B28" s="866" t="s">
        <v>339</v>
      </c>
      <c r="C28" s="867"/>
      <c r="D28" s="597" t="s">
        <v>26</v>
      </c>
      <c r="E28" s="426" t="s">
        <v>587</v>
      </c>
      <c r="F28" s="524"/>
      <c r="G28" s="182"/>
      <c r="H28" s="434" t="s">
        <v>747</v>
      </c>
      <c r="I28" s="182"/>
      <c r="J28" s="196"/>
      <c r="K28" s="196" t="s">
        <v>840</v>
      </c>
      <c r="L28" s="196"/>
      <c r="M28" s="196"/>
      <c r="N28" s="196" t="s">
        <v>110</v>
      </c>
      <c r="O28" s="196"/>
      <c r="P28" s="196"/>
      <c r="Q28" s="28" t="s">
        <v>110</v>
      </c>
      <c r="R28" s="179" t="s">
        <v>110</v>
      </c>
      <c r="S28" s="228" t="s">
        <v>110</v>
      </c>
      <c r="T28" s="870" t="s">
        <v>46</v>
      </c>
    </row>
    <row r="29" spans="1:20" ht="13.5" customHeight="1" x14ac:dyDescent="0.15">
      <c r="A29" s="106">
        <v>21</v>
      </c>
      <c r="B29" s="866" t="s">
        <v>340</v>
      </c>
      <c r="C29" s="867"/>
      <c r="D29" s="597" t="s">
        <v>26</v>
      </c>
      <c r="E29" s="427" t="s">
        <v>578</v>
      </c>
      <c r="F29" s="525"/>
      <c r="G29" s="183"/>
      <c r="H29" s="435" t="s">
        <v>740</v>
      </c>
      <c r="I29" s="183"/>
      <c r="J29" s="197"/>
      <c r="K29" s="197" t="s">
        <v>832</v>
      </c>
      <c r="L29" s="197"/>
      <c r="M29" s="197"/>
      <c r="N29" s="197" t="s">
        <v>142</v>
      </c>
      <c r="O29" s="197"/>
      <c r="P29" s="197"/>
      <c r="Q29" s="23" t="s">
        <v>142</v>
      </c>
      <c r="R29" s="24" t="s">
        <v>142</v>
      </c>
      <c r="S29" s="226" t="s">
        <v>142</v>
      </c>
      <c r="T29" s="870"/>
    </row>
    <row r="30" spans="1:20" ht="13.5" customHeight="1" x14ac:dyDescent="0.15">
      <c r="A30" s="106">
        <v>22</v>
      </c>
      <c r="B30" s="896" t="s">
        <v>341</v>
      </c>
      <c r="C30" s="897"/>
      <c r="D30" s="597" t="s">
        <v>26</v>
      </c>
      <c r="E30" s="428"/>
      <c r="F30" s="526"/>
      <c r="G30" s="165"/>
      <c r="H30" s="436"/>
      <c r="I30" s="165"/>
      <c r="J30" s="167"/>
      <c r="K30" s="163"/>
      <c r="L30" s="167"/>
      <c r="M30" s="167"/>
      <c r="N30" s="642"/>
      <c r="O30" s="167"/>
      <c r="P30" s="386"/>
      <c r="Q30" s="23" t="s">
        <v>24</v>
      </c>
      <c r="R30" s="24" t="s">
        <v>24</v>
      </c>
      <c r="S30" s="226" t="s">
        <v>24</v>
      </c>
      <c r="T30" s="868" t="s">
        <v>77</v>
      </c>
    </row>
    <row r="31" spans="1:20" ht="13.5" customHeight="1" x14ac:dyDescent="0.15">
      <c r="A31" s="106">
        <v>23</v>
      </c>
      <c r="B31" s="866" t="s">
        <v>138</v>
      </c>
      <c r="C31" s="867"/>
      <c r="D31" s="615" t="s">
        <v>23</v>
      </c>
      <c r="E31" s="596">
        <v>2</v>
      </c>
      <c r="F31" s="457"/>
      <c r="G31" s="569"/>
      <c r="H31" s="457">
        <v>1</v>
      </c>
      <c r="I31" s="368"/>
      <c r="J31" s="368"/>
      <c r="K31" s="457">
        <v>1</v>
      </c>
      <c r="L31" s="368"/>
      <c r="M31" s="368"/>
      <c r="N31" s="457" t="s">
        <v>908</v>
      </c>
      <c r="O31" s="368"/>
      <c r="P31" s="368"/>
      <c r="Q31" s="21">
        <v>2</v>
      </c>
      <c r="R31" s="20" t="s">
        <v>604</v>
      </c>
      <c r="S31" s="225">
        <v>1</v>
      </c>
      <c r="T31" s="869"/>
    </row>
    <row r="32" spans="1:20" ht="13.5" customHeight="1" x14ac:dyDescent="0.15">
      <c r="A32" s="106">
        <v>24</v>
      </c>
      <c r="B32" s="866" t="s">
        <v>78</v>
      </c>
      <c r="C32" s="867"/>
      <c r="D32" s="101" t="s">
        <v>96</v>
      </c>
      <c r="E32" s="348">
        <f>'6 原水1系'!E41</f>
        <v>41</v>
      </c>
      <c r="F32" s="20"/>
      <c r="G32" s="583"/>
      <c r="H32" s="20">
        <f>'6 原水1系'!H41</f>
        <v>58</v>
      </c>
      <c r="I32" s="583"/>
      <c r="J32" s="583"/>
      <c r="K32" s="20">
        <f>'6 原水1系'!K41</f>
        <v>55</v>
      </c>
      <c r="L32" s="583"/>
      <c r="M32" s="583"/>
      <c r="N32" s="20">
        <f>'6 原水1系'!N41</f>
        <v>70</v>
      </c>
      <c r="O32" s="583"/>
      <c r="P32" s="583"/>
      <c r="Q32" s="21">
        <v>70</v>
      </c>
      <c r="R32" s="20">
        <v>41</v>
      </c>
      <c r="S32" s="225">
        <v>56</v>
      </c>
      <c r="T32" s="112" t="s">
        <v>41</v>
      </c>
    </row>
    <row r="33" spans="1:20" ht="13.5" customHeight="1" x14ac:dyDescent="0.15">
      <c r="A33" s="106">
        <v>25</v>
      </c>
      <c r="B33" s="866" t="s">
        <v>92</v>
      </c>
      <c r="C33" s="867"/>
      <c r="D33" s="101" t="s">
        <v>91</v>
      </c>
      <c r="E33" s="475">
        <f>'6 原水1系'!E52</f>
        <v>1.4</v>
      </c>
      <c r="F33" s="262">
        <f>'6 原水1系'!F52</f>
        <v>1</v>
      </c>
      <c r="G33" s="262">
        <f>'6 原水1系'!G52</f>
        <v>2.6</v>
      </c>
      <c r="H33" s="262">
        <f>'6 原水1系'!H52</f>
        <v>1.9</v>
      </c>
      <c r="I33" s="262">
        <f>'6 原水1系'!I52</f>
        <v>1.4</v>
      </c>
      <c r="J33" s="262">
        <f>'6 原水1系'!J52</f>
        <v>10.3</v>
      </c>
      <c r="K33" s="262">
        <f>'6 原水1系'!K52</f>
        <v>2.6</v>
      </c>
      <c r="L33" s="262">
        <f>'6 原水1系'!L52</f>
        <v>2.5</v>
      </c>
      <c r="M33" s="262">
        <f>'6 原水1系'!M52</f>
        <v>1.8</v>
      </c>
      <c r="N33" s="262">
        <f>'6 原水1系'!N52</f>
        <v>1</v>
      </c>
      <c r="O33" s="262">
        <f>'6 原水1系'!O52</f>
        <v>1.8</v>
      </c>
      <c r="P33" s="262">
        <f>'6 原水1系'!P52</f>
        <v>2.2999999999999998</v>
      </c>
      <c r="Q33" s="12">
        <v>10.3</v>
      </c>
      <c r="R33" s="11">
        <v>1</v>
      </c>
      <c r="S33" s="224">
        <v>2.6</v>
      </c>
      <c r="T33" s="868" t="s">
        <v>77</v>
      </c>
    </row>
    <row r="34" spans="1:20" ht="13.5" customHeight="1" x14ac:dyDescent="0.15">
      <c r="A34" s="106">
        <v>26</v>
      </c>
      <c r="B34" s="866" t="s">
        <v>87</v>
      </c>
      <c r="C34" s="867"/>
      <c r="D34" s="101" t="s">
        <v>24</v>
      </c>
      <c r="E34" s="475">
        <f>'6 原水1系'!E48</f>
        <v>6.9</v>
      </c>
      <c r="F34" s="191">
        <f>'6 原水1系'!F48</f>
        <v>7</v>
      </c>
      <c r="G34" s="191">
        <f>'6 原水1系'!G48</f>
        <v>7</v>
      </c>
      <c r="H34" s="191">
        <f>'6 原水1系'!H48</f>
        <v>6.9</v>
      </c>
      <c r="I34" s="191">
        <f>'6 原水1系'!I48</f>
        <v>7</v>
      </c>
      <c r="J34" s="191">
        <f>'6 原水1系'!J48</f>
        <v>6.9</v>
      </c>
      <c r="K34" s="191">
        <f>'6 原水1系'!K48</f>
        <v>6.8</v>
      </c>
      <c r="L34" s="191">
        <f>'6 原水1系'!L48</f>
        <v>6.8</v>
      </c>
      <c r="M34" s="191">
        <f>'6 原水1系'!M48</f>
        <v>6.8</v>
      </c>
      <c r="N34" s="191">
        <f>'6 原水1系'!N48</f>
        <v>6.9</v>
      </c>
      <c r="O34" s="191">
        <f>'6 原水1系'!O48</f>
        <v>6.9</v>
      </c>
      <c r="P34" s="191">
        <f>'6 原水1系'!P48</f>
        <v>6.7</v>
      </c>
      <c r="Q34" s="12">
        <v>7</v>
      </c>
      <c r="R34" s="11">
        <v>6.7</v>
      </c>
      <c r="S34" s="224">
        <v>6.9</v>
      </c>
      <c r="T34" s="898"/>
    </row>
    <row r="35" spans="1:20" ht="13.5" customHeight="1" x14ac:dyDescent="0.15">
      <c r="A35" s="117">
        <v>27</v>
      </c>
      <c r="B35" s="866" t="s">
        <v>345</v>
      </c>
      <c r="C35" s="867"/>
      <c r="D35" s="101" t="s">
        <v>24</v>
      </c>
      <c r="E35" s="425">
        <v>-3.1</v>
      </c>
      <c r="F35" s="526"/>
      <c r="G35" s="165"/>
      <c r="H35" s="436">
        <v>-2.8</v>
      </c>
      <c r="I35" s="165"/>
      <c r="J35" s="167"/>
      <c r="K35" s="436">
        <v>-2.8</v>
      </c>
      <c r="L35" s="167"/>
      <c r="M35" s="167"/>
      <c r="N35" s="480">
        <v>-2.9</v>
      </c>
      <c r="O35" s="167"/>
      <c r="P35" s="196"/>
      <c r="Q35" s="12">
        <v>-2.8</v>
      </c>
      <c r="R35" s="11">
        <v>-3.1</v>
      </c>
      <c r="S35" s="224">
        <v>-2.9</v>
      </c>
      <c r="T35" s="869"/>
    </row>
    <row r="36" spans="1:20" ht="12.75" customHeight="1" x14ac:dyDescent="0.15">
      <c r="A36" s="117">
        <v>28</v>
      </c>
      <c r="B36" s="894" t="s">
        <v>346</v>
      </c>
      <c r="C36" s="895"/>
      <c r="D36" s="19" t="s">
        <v>706</v>
      </c>
      <c r="E36" s="429">
        <v>44</v>
      </c>
      <c r="F36" s="527"/>
      <c r="G36" s="185"/>
      <c r="H36" s="437">
        <v>430</v>
      </c>
      <c r="I36" s="185"/>
      <c r="J36" s="242"/>
      <c r="K36" s="242">
        <v>110</v>
      </c>
      <c r="L36" s="242"/>
      <c r="M36" s="242"/>
      <c r="N36" s="242">
        <v>520</v>
      </c>
      <c r="O36" s="242"/>
      <c r="P36" s="242"/>
      <c r="Q36" s="21">
        <v>520</v>
      </c>
      <c r="R36" s="20">
        <v>44</v>
      </c>
      <c r="S36" s="225">
        <v>280</v>
      </c>
      <c r="T36" s="116" t="s">
        <v>347</v>
      </c>
    </row>
    <row r="37" spans="1:20" ht="13.5" customHeight="1" x14ac:dyDescent="0.15">
      <c r="A37" s="106">
        <v>29</v>
      </c>
      <c r="B37" s="107" t="s">
        <v>348</v>
      </c>
      <c r="C37" s="108"/>
      <c r="D37" s="597" t="s">
        <v>26</v>
      </c>
      <c r="E37" s="426" t="s">
        <v>587</v>
      </c>
      <c r="F37" s="524"/>
      <c r="G37" s="182"/>
      <c r="H37" s="434" t="s">
        <v>747</v>
      </c>
      <c r="I37" s="182"/>
      <c r="J37" s="196"/>
      <c r="K37" s="196" t="s">
        <v>840</v>
      </c>
      <c r="L37" s="196"/>
      <c r="M37" s="196"/>
      <c r="N37" s="196" t="s">
        <v>110</v>
      </c>
      <c r="O37" s="196"/>
      <c r="P37" s="196"/>
      <c r="Q37" s="28" t="s">
        <v>110</v>
      </c>
      <c r="R37" s="179" t="s">
        <v>110</v>
      </c>
      <c r="S37" s="228" t="s">
        <v>110</v>
      </c>
      <c r="T37" s="112" t="s">
        <v>46</v>
      </c>
    </row>
    <row r="38" spans="1:20" ht="13.5" customHeight="1" x14ac:dyDescent="0.15">
      <c r="A38" s="106">
        <v>30</v>
      </c>
      <c r="B38" s="866" t="s">
        <v>69</v>
      </c>
      <c r="C38" s="867"/>
      <c r="D38" s="597" t="s">
        <v>26</v>
      </c>
      <c r="E38" s="468">
        <f>'6 原水1系'!E34</f>
        <v>7.0000000000000007E-2</v>
      </c>
      <c r="F38" s="174"/>
      <c r="G38" s="417"/>
      <c r="H38" s="477">
        <f>'6 原水1系'!H34</f>
        <v>0.13</v>
      </c>
      <c r="I38" s="174"/>
      <c r="J38" s="398"/>
      <c r="K38" s="477">
        <f>'6 原水1系'!K34</f>
        <v>0.13</v>
      </c>
      <c r="L38" s="398"/>
      <c r="M38" s="398"/>
      <c r="N38" s="469">
        <f>'6 原水1系'!N34</f>
        <v>0.04</v>
      </c>
      <c r="O38" s="398"/>
      <c r="P38" s="470"/>
      <c r="Q38" s="413">
        <v>0.13</v>
      </c>
      <c r="R38" s="162">
        <v>0.04</v>
      </c>
      <c r="S38" s="414">
        <v>0.09</v>
      </c>
      <c r="T38" s="116" t="s">
        <v>27</v>
      </c>
    </row>
    <row r="39" spans="1:20" ht="24" customHeight="1" thickBot="1" x14ac:dyDescent="0.2">
      <c r="A39" s="120">
        <v>31</v>
      </c>
      <c r="B39" s="899" t="s">
        <v>548</v>
      </c>
      <c r="C39" s="900"/>
      <c r="D39" s="597" t="s">
        <v>26</v>
      </c>
      <c r="E39" s="430" t="s">
        <v>593</v>
      </c>
      <c r="F39" s="528"/>
      <c r="G39" s="411"/>
      <c r="H39" s="438" t="s">
        <v>751</v>
      </c>
      <c r="I39" s="411"/>
      <c r="J39" s="412"/>
      <c r="K39" s="438" t="s">
        <v>846</v>
      </c>
      <c r="L39" s="412"/>
      <c r="M39" s="412"/>
      <c r="N39" s="438" t="s">
        <v>920</v>
      </c>
      <c r="O39" s="412"/>
      <c r="P39" s="412"/>
      <c r="Q39" s="413" t="s">
        <v>667</v>
      </c>
      <c r="R39" s="162" t="s">
        <v>667</v>
      </c>
      <c r="S39" s="414" t="s">
        <v>667</v>
      </c>
      <c r="T39" s="471" t="s">
        <v>77</v>
      </c>
    </row>
    <row r="40" spans="1:20" s="104" customFormat="1" ht="13.5" customHeight="1" x14ac:dyDescent="0.15">
      <c r="A40" s="890" t="s">
        <v>553</v>
      </c>
      <c r="B40" s="891"/>
      <c r="C40" s="891"/>
      <c r="D40" s="266" t="s">
        <v>18</v>
      </c>
      <c r="E40" s="267"/>
      <c r="F40" s="514"/>
      <c r="G40" s="259"/>
      <c r="H40" s="259"/>
      <c r="I40" s="259"/>
      <c r="J40" s="441" t="s">
        <v>421</v>
      </c>
      <c r="K40" s="441" t="s">
        <v>422</v>
      </c>
      <c r="L40" s="259"/>
      <c r="M40" s="259"/>
      <c r="N40" s="259"/>
      <c r="O40" s="259"/>
      <c r="P40" s="259"/>
      <c r="Q40" s="910"/>
      <c r="R40" s="911"/>
      <c r="S40" s="912"/>
      <c r="T40" s="290"/>
    </row>
    <row r="41" spans="1:20" ht="13.5" customHeight="1" x14ac:dyDescent="0.15">
      <c r="A41" s="122">
        <v>1</v>
      </c>
      <c r="B41" s="888" t="s">
        <v>350</v>
      </c>
      <c r="C41" s="906"/>
      <c r="D41" s="597" t="s">
        <v>712</v>
      </c>
      <c r="E41" s="282"/>
      <c r="F41" s="529"/>
      <c r="G41" s="283" t="s">
        <v>686</v>
      </c>
      <c r="H41" s="283"/>
      <c r="I41" s="283" t="s">
        <v>569</v>
      </c>
      <c r="J41" s="283"/>
      <c r="K41" s="283"/>
      <c r="L41" s="283"/>
      <c r="M41" s="283"/>
      <c r="N41" s="283"/>
      <c r="O41" s="283"/>
      <c r="P41" s="389"/>
      <c r="Q41" s="285" t="s">
        <v>24</v>
      </c>
      <c r="R41" s="286" t="s">
        <v>24</v>
      </c>
      <c r="S41" s="287" t="s">
        <v>24</v>
      </c>
      <c r="T41" s="868" t="s">
        <v>351</v>
      </c>
    </row>
    <row r="42" spans="1:20" ht="13.5" customHeight="1" x14ac:dyDescent="0.15">
      <c r="A42" s="121">
        <v>2</v>
      </c>
      <c r="B42" s="866" t="s">
        <v>353</v>
      </c>
      <c r="C42" s="907"/>
      <c r="D42" s="597" t="s">
        <v>712</v>
      </c>
      <c r="E42" s="102"/>
      <c r="F42" s="526"/>
      <c r="G42" s="361" t="s">
        <v>686</v>
      </c>
      <c r="H42" s="556"/>
      <c r="I42" s="165" t="s">
        <v>569</v>
      </c>
      <c r="J42" s="165"/>
      <c r="K42" s="165"/>
      <c r="L42" s="165"/>
      <c r="M42" s="165"/>
      <c r="N42" s="165"/>
      <c r="O42" s="165"/>
      <c r="P42" s="385"/>
      <c r="Q42" s="23" t="s">
        <v>24</v>
      </c>
      <c r="R42" s="24" t="s">
        <v>24</v>
      </c>
      <c r="S42" s="226" t="s">
        <v>24</v>
      </c>
      <c r="T42" s="869"/>
    </row>
    <row r="43" spans="1:20" ht="13.5" customHeight="1" x14ac:dyDescent="0.15">
      <c r="A43" s="122">
        <v>3</v>
      </c>
      <c r="B43" s="908" t="s">
        <v>22</v>
      </c>
      <c r="C43" s="909"/>
      <c r="D43" s="616" t="s">
        <v>708</v>
      </c>
      <c r="E43" s="448">
        <v>0</v>
      </c>
      <c r="F43" s="450">
        <v>1</v>
      </c>
      <c r="G43" s="450">
        <v>1</v>
      </c>
      <c r="H43" s="450">
        <v>9.8000000000000007</v>
      </c>
      <c r="I43" s="450">
        <v>3.1</v>
      </c>
      <c r="J43" s="450">
        <v>0</v>
      </c>
      <c r="K43" s="450">
        <v>0</v>
      </c>
      <c r="L43" s="450">
        <v>2</v>
      </c>
      <c r="M43" s="450">
        <v>1</v>
      </c>
      <c r="N43" s="450">
        <v>0</v>
      </c>
      <c r="O43" s="450">
        <v>0</v>
      </c>
      <c r="P43" s="449">
        <v>2</v>
      </c>
      <c r="Q43" s="353">
        <v>9.8000000000000007</v>
      </c>
      <c r="R43" s="451">
        <v>0</v>
      </c>
      <c r="S43" s="452">
        <v>1.7</v>
      </c>
      <c r="T43" s="901" t="s">
        <v>554</v>
      </c>
    </row>
    <row r="44" spans="1:20" ht="13.5" customHeight="1" thickBot="1" x14ac:dyDescent="0.2">
      <c r="A44" s="122">
        <v>4</v>
      </c>
      <c r="B44" s="866" t="s">
        <v>354</v>
      </c>
      <c r="C44" s="867"/>
      <c r="D44" s="616" t="s">
        <v>710</v>
      </c>
      <c r="E44" s="448">
        <v>0</v>
      </c>
      <c r="F44" s="450">
        <v>0</v>
      </c>
      <c r="G44" s="450">
        <v>0</v>
      </c>
      <c r="H44" s="450">
        <v>0</v>
      </c>
      <c r="I44" s="450">
        <v>0</v>
      </c>
      <c r="J44" s="450">
        <v>0</v>
      </c>
      <c r="K44" s="450">
        <v>0</v>
      </c>
      <c r="L44" s="450">
        <v>0</v>
      </c>
      <c r="M44" s="450">
        <v>0</v>
      </c>
      <c r="N44" s="450">
        <v>0</v>
      </c>
      <c r="O44" s="450">
        <v>0</v>
      </c>
      <c r="P44" s="449">
        <v>0</v>
      </c>
      <c r="Q44" s="354">
        <v>0</v>
      </c>
      <c r="R44" s="355">
        <v>0</v>
      </c>
      <c r="S44" s="356">
        <v>0</v>
      </c>
      <c r="T44" s="902"/>
    </row>
    <row r="45" spans="1:20" ht="14.25" customHeight="1" thickBot="1" x14ac:dyDescent="0.2">
      <c r="A45" s="903" t="s">
        <v>711</v>
      </c>
      <c r="B45" s="904"/>
      <c r="C45" s="904"/>
      <c r="D45" s="905"/>
      <c r="E45" s="123">
        <v>2</v>
      </c>
      <c r="F45" s="124">
        <v>2</v>
      </c>
      <c r="G45" s="124">
        <v>2</v>
      </c>
      <c r="H45" s="124">
        <v>2</v>
      </c>
      <c r="I45" s="124">
        <v>2</v>
      </c>
      <c r="J45" s="124">
        <v>2</v>
      </c>
      <c r="K45" s="124">
        <v>2</v>
      </c>
      <c r="L45" s="124">
        <v>2</v>
      </c>
      <c r="M45" s="124">
        <v>2</v>
      </c>
      <c r="N45" s="124">
        <v>2</v>
      </c>
      <c r="O45" s="124">
        <v>2</v>
      </c>
      <c r="P45" s="250">
        <v>2</v>
      </c>
      <c r="Q45" s="330"/>
      <c r="R45" s="331"/>
      <c r="S45" s="331"/>
      <c r="T45" s="189"/>
    </row>
    <row r="46" spans="1:20" ht="10.5" customHeight="1" x14ac:dyDescent="0.15">
      <c r="A46" s="89" t="s">
        <v>107</v>
      </c>
      <c r="B46" s="126"/>
      <c r="C46" s="126"/>
      <c r="D46" s="126"/>
      <c r="E46" s="127"/>
      <c r="F46" s="127"/>
      <c r="G46" s="126"/>
      <c r="H46" s="126"/>
      <c r="I46" s="126"/>
      <c r="J46" s="127"/>
      <c r="K46" s="127"/>
      <c r="L46" s="127"/>
      <c r="M46" s="127"/>
      <c r="N46" s="127"/>
      <c r="O46" s="127"/>
      <c r="P46" s="127"/>
    </row>
    <row r="47" spans="1:20" ht="10.5" customHeight="1" x14ac:dyDescent="0.15">
      <c r="A47" s="128"/>
    </row>
    <row r="48" spans="1:20" ht="10.5" customHeight="1" x14ac:dyDescent="0.15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</row>
    <row r="49" spans="1:16" ht="10.15" customHeight="1" x14ac:dyDescent="0.15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</row>
  </sheetData>
  <mergeCells count="58">
    <mergeCell ref="B39:C39"/>
    <mergeCell ref="T41:T42"/>
    <mergeCell ref="T43:T44"/>
    <mergeCell ref="A45:D45"/>
    <mergeCell ref="A40:C40"/>
    <mergeCell ref="B41:C41"/>
    <mergeCell ref="B42:C42"/>
    <mergeCell ref="B44:C44"/>
    <mergeCell ref="B43:C43"/>
    <mergeCell ref="Q40:S40"/>
    <mergeCell ref="B27:C27"/>
    <mergeCell ref="B35:C35"/>
    <mergeCell ref="B36:C36"/>
    <mergeCell ref="B38:C38"/>
    <mergeCell ref="T28:T29"/>
    <mergeCell ref="B29:C29"/>
    <mergeCell ref="B30:C30"/>
    <mergeCell ref="T30:T31"/>
    <mergeCell ref="B31:C31"/>
    <mergeCell ref="T33:T35"/>
    <mergeCell ref="B33:C33"/>
    <mergeCell ref="B34:C34"/>
    <mergeCell ref="B32:C32"/>
    <mergeCell ref="B28:C28"/>
    <mergeCell ref="S6:S9"/>
    <mergeCell ref="T13:T15"/>
    <mergeCell ref="B14:C14"/>
    <mergeCell ref="B15:C15"/>
    <mergeCell ref="B13:C13"/>
    <mergeCell ref="Q6:Q9"/>
    <mergeCell ref="R6:R9"/>
    <mergeCell ref="A12:C12"/>
    <mergeCell ref="T6:T11"/>
    <mergeCell ref="Q12:S12"/>
    <mergeCell ref="F3:K3"/>
    <mergeCell ref="A4:B4"/>
    <mergeCell ref="F4:K4"/>
    <mergeCell ref="A6:B11"/>
    <mergeCell ref="C6:D6"/>
    <mergeCell ref="C7:D7"/>
    <mergeCell ref="C8:D8"/>
    <mergeCell ref="C9:D9"/>
    <mergeCell ref="C10:D10"/>
    <mergeCell ref="C11:D11"/>
    <mergeCell ref="B16:C16"/>
    <mergeCell ref="T16:T18"/>
    <mergeCell ref="B17:C17"/>
    <mergeCell ref="B18:C18"/>
    <mergeCell ref="B20:C20"/>
    <mergeCell ref="B19:C19"/>
    <mergeCell ref="B23:C23"/>
    <mergeCell ref="B24:C24"/>
    <mergeCell ref="B25:C25"/>
    <mergeCell ref="B26:C26"/>
    <mergeCell ref="T19:T20"/>
    <mergeCell ref="T21:T22"/>
    <mergeCell ref="B21:C21"/>
    <mergeCell ref="B22:C22"/>
  </mergeCells>
  <phoneticPr fontId="2"/>
  <conditionalFormatting sqref="E43:S44">
    <cfRule type="expression" dxfId="19" priority="5">
      <formula>E43&gt;0</formula>
    </cfRule>
  </conditionalFormatting>
  <pageMargins left="0.78740157480314965" right="0.78740157480314965" top="0.39370078740157483" bottom="0.19685039370078741" header="0" footer="0"/>
  <pageSetup paperSize="9" scale="70" orientation="landscape" r:id="rId1"/>
  <headerFooter alignWithMargins="0"/>
  <rowBreaks count="1" manualBreakCount="1">
    <brk id="4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27</vt:i4>
      </vt:variant>
    </vt:vector>
  </HeadingPairs>
  <TitlesOfParts>
    <vt:vector size="56" baseType="lpstr">
      <vt:lpstr>R5計画</vt:lpstr>
      <vt:lpstr>様式１</vt:lpstr>
      <vt:lpstr>1 羽黒川</vt:lpstr>
      <vt:lpstr>2 刈安川</vt:lpstr>
      <vt:lpstr>3 水窪(表層)</vt:lpstr>
      <vt:lpstr>4 水窪(中層)</vt:lpstr>
      <vt:lpstr>5 水窪(下層)</vt:lpstr>
      <vt:lpstr>6 原水1系</vt:lpstr>
      <vt:lpstr>7原水1系(管理)</vt:lpstr>
      <vt:lpstr>8原水1系(農薬)</vt:lpstr>
      <vt:lpstr>9 沈澱1系</vt:lpstr>
      <vt:lpstr>10 ろ過1系</vt:lpstr>
      <vt:lpstr>11 綱木川</vt:lpstr>
      <vt:lpstr>12 烏川</vt:lpstr>
      <vt:lpstr>13 綱木(表層)</vt:lpstr>
      <vt:lpstr>14 綱木(中層)</vt:lpstr>
      <vt:lpstr>15 綱木(下層)</vt:lpstr>
      <vt:lpstr>16 原水2系</vt:lpstr>
      <vt:lpstr>17 原水2系(管理)</vt:lpstr>
      <vt:lpstr>18原水2系(農薬)</vt:lpstr>
      <vt:lpstr>19 沈澱2系</vt:lpstr>
      <vt:lpstr>20 ろ過2系</vt:lpstr>
      <vt:lpstr>21 浄水</vt:lpstr>
      <vt:lpstr>22 浄水(管理)</vt:lpstr>
      <vt:lpstr>23浄水(農薬)</vt:lpstr>
      <vt:lpstr>24 南陽</vt:lpstr>
      <vt:lpstr>25 南陽(管理)</vt:lpstr>
      <vt:lpstr>26 高畠</vt:lpstr>
      <vt:lpstr>27 川西</vt:lpstr>
      <vt:lpstr>'1 羽黒川'!Print_Area</vt:lpstr>
      <vt:lpstr>'10 ろ過1系'!Print_Area</vt:lpstr>
      <vt:lpstr>'11 綱木川'!Print_Area</vt:lpstr>
      <vt:lpstr>'12 烏川'!Print_Area</vt:lpstr>
      <vt:lpstr>'13 綱木(表層)'!Print_Area</vt:lpstr>
      <vt:lpstr>'14 綱木(中層)'!Print_Area</vt:lpstr>
      <vt:lpstr>'15 綱木(下層)'!Print_Area</vt:lpstr>
      <vt:lpstr>'16 原水2系'!Print_Area</vt:lpstr>
      <vt:lpstr>'17 原水2系(管理)'!Print_Area</vt:lpstr>
      <vt:lpstr>'18原水2系(農薬)'!Print_Area</vt:lpstr>
      <vt:lpstr>'19 沈澱2系'!Print_Area</vt:lpstr>
      <vt:lpstr>'2 刈安川'!Print_Area</vt:lpstr>
      <vt:lpstr>'20 ろ過2系'!Print_Area</vt:lpstr>
      <vt:lpstr>'21 浄水'!Print_Area</vt:lpstr>
      <vt:lpstr>'22 浄水(管理)'!Print_Area</vt:lpstr>
      <vt:lpstr>'23浄水(農薬)'!Print_Area</vt:lpstr>
      <vt:lpstr>'24 南陽'!Print_Area</vt:lpstr>
      <vt:lpstr>'25 南陽(管理)'!Print_Area</vt:lpstr>
      <vt:lpstr>'26 高畠'!Print_Area</vt:lpstr>
      <vt:lpstr>'27 川西'!Print_Area</vt:lpstr>
      <vt:lpstr>'3 水窪(表層)'!Print_Area</vt:lpstr>
      <vt:lpstr>'4 水窪(中層)'!Print_Area</vt:lpstr>
      <vt:lpstr>'5 水窪(下層)'!Print_Area</vt:lpstr>
      <vt:lpstr>'6 原水1系'!Print_Area</vt:lpstr>
      <vt:lpstr>'7原水1系(管理)'!Print_Area</vt:lpstr>
      <vt:lpstr>'8原水1系(農薬)'!Print_Area</vt:lpstr>
      <vt:lpstr>'9 沈澱1系'!Print_Area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2023-04-12T23:52:38Z</cp:lastPrinted>
  <dcterms:created xsi:type="dcterms:W3CDTF">2013-06-14T06:03:27Z</dcterms:created>
  <dcterms:modified xsi:type="dcterms:W3CDTF">2024-06-21T07:16:06Z</dcterms:modified>
</cp:coreProperties>
</file>