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v\FS01_総務課\02_財政係\02_財政各種調査\01_財政状況資料集\R4決算\1回目\02_報告\"/>
    </mc:Choice>
  </mc:AlternateContent>
  <xr:revisionPtr revIDLastSave="0" documentId="13_ncr:1_{17E61DF1-2BA3-4EFF-AA2E-65CBC74F838A}"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l="1"/>
  <c r="BW36" i="10" s="1"/>
  <c r="BW37" i="10" s="1"/>
  <c r="BW38" i="10" s="1"/>
  <c r="BW39" i="10" s="1"/>
  <c r="BW40" i="10" s="1"/>
  <c r="CO34" i="10"/>
</calcChain>
</file>

<file path=xl/sharedStrings.xml><?xml version="1.0" encoding="utf-8"?>
<sst xmlns="http://schemas.openxmlformats.org/spreadsheetml/2006/main" count="1096" uniqueCount="608">
  <si>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</si>
  <si>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</si>
  <si>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</si>
  <si>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</si>
  <si>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</si>
  <si>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</si>
  <si>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</si>
  <si>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</si>
  <si>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</si>
  <si>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</si>
  <si>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</si>
  <si>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</si>
  <si>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</si>
  <si>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</si>
  <si>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</si>
  <si>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</si>
  <si>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</si>
  <si>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</si>
  <si>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</si>
  <si>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</si>
  <si>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</si>
  <si>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</si>
  <si>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</si>
  <si>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</si>
  <si>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</si>
  <si>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</si>
  <si>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</si>
  <si>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</si>
  <si>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</si>
  <si>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</si>
  <si>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</si>
  <si>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</si>
  <si>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</si>
  <si>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</si>
  <si>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</si>
  <si>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</si>
  <si>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</si>
  <si>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</si>
  <si>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</si>
  <si>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</si>
  <si>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</si>
  <si>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</si>
  <si>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</si>
  <si>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</si>
  <si>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</si>
  <si>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</si>
  <si>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</si>
  <si>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</si>
  <si>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</si>
  <si>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</si>
  <si>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</si>
  <si>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</si>
  <si>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</si>
  <si>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</si>
  <si>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</si>
  <si>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</si>
  <si>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</si>
  <si>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</si>
  <si>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</si>
  <si>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</si>
  <si>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</si>
  <si>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</si>
  <si>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</si>
  <si>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</si>
  <si>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</si>
  <si>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</si>
  <si>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</si>
  <si>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</si>
  <si>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</si>
  <si>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</si>
  <si>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</si>
  <si>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</si>
  <si>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</si>
  <si>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</si>
  <si>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</si>
  <si>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</si>
  <si>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</si>
  <si>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</si>
  <si>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</si>
  <si>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</si>
  <si>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</si>
  <si>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</si>
  <si>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</si>
  <si>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</si>
  <si>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</si>
  <si>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</si>
  <si>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</si>
  <si>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</si>
  <si>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</si>
  <si>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</si>
  <si>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</si>
  <si>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</si>
  <si>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</si>
  <si>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</si>
  <si>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</si>
  <si>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</si>
  <si>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</si>
  <si>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</si>
  <si>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</si>
  <si>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</si>
  <si>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舟形町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</si>
  <si>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</si>
  <si>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</si>
  <si>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</si>
  <si>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</si>
  <si>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</si>
  <si>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</si>
  <si>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</si>
  <si>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</si>
  <si>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</si>
  <si>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</si>
  <si>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</si>
  <si>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</si>
  <si>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</si>
  <si>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</si>
  <si>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</si>
  <si>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</si>
  <si>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</si>
  <si>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</si>
  <si>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</si>
  <si>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</si>
  <si>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</si>
  <si>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</si>
  <si>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</si>
  <si>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</si>
  <si>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</si>
  <si>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</si>
  <si>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</si>
  <si>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</si>
  <si>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</si>
  <si>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</si>
  <si>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</si>
  <si>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</si>
  <si>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</si>
  <si>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</si>
  <si>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</si>
  <si>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</si>
  <si>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</si>
  <si>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</si>
  <si>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</si>
  <si>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</si>
  <si>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</si>
  <si>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</si>
  <si>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</si>
  <si>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</si>
  <si>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</si>
  <si>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</si>
  <si>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</si>
  <si>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</si>
  <si>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</si>
  <si>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</si>
  <si>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</si>
  <si>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</si>
  <si>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</si>
  <si>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</si>
  <si>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</si>
  <si>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</si>
  <si>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</si>
  <si>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</si>
  <si>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</si>
  <si>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</si>
  <si>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</si>
  <si>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</si>
  <si>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</si>
  <si>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</si>
  <si>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</si>
  <si>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</si>
  <si>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</si>
  <si>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</si>
  <si>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</si>
  <si>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</si>
  <si>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</si>
  <si>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</si>
  <si>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</si>
  <si>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</si>
  <si>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</si>
  <si>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</si>
  <si>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</si>
  <si>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</si>
  <si>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</si>
  <si>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</si>
  <si>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</si>
  <si>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</si>
  <si>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</si>
  <si>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</si>
  <si>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</si>
  <si>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</si>
  <si>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</si>
  <si>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</si>
  <si>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</si>
  <si>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</si>
  <si>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</si>
  <si>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</si>
  <si>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</si>
  <si>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</si>
  <si>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</si>
  <si>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</si>
  <si>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</si>
  <si>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</si>
  <si>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</si>
  <si>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</si>
  <si>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</si>
  <si>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</si>
  <si>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</si>
  <si>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</si>
  <si>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</si>
  <si>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</si>
  <si>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</si>
  <si>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</si>
  <si>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</si>
  <si>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</si>
  <si>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</si>
  <si>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</si>
  <si>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</si>
  <si>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</si>
  <si>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</si>
  <si>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</si>
  <si>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</si>
  <si>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</si>
  <si>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</si>
  <si>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</si>
  <si>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</si>
  <si>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山形県舟形町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</si>
  <si>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</si>
  <si>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</si>
  <si>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</si>
  <si>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</si>
  <si>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</si>
  <si>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</si>
  <si>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</si>
  <si>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</si>
  <si>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</si>
  <si>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</si>
  <si>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</si>
  <si>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</si>
  <si>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</si>
  <si>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</si>
  <si>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</si>
  <si>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</si>
  <si>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</si>
  <si>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</si>
  <si>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</si>
  <si>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</si>
  <si>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</si>
  <si>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</si>
  <si>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</si>
  <si>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</si>
  <si>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</si>
  <si>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</si>
  <si>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</si>
  <si>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</si>
  <si>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</si>
  <si>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</si>
  <si>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</si>
  <si>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</si>
  <si>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</si>
  <si>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</si>
  <si>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</si>
  <si>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</si>
  <si>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</si>
  <si>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</si>
  <si>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</si>
  <si>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</si>
  <si>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</si>
  <si>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</si>
  <si>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</si>
  <si>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</si>
  <si>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</si>
  <si>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</si>
  <si>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</si>
  <si>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</si>
  <si>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</si>
  <si>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</si>
  <si>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</si>
  <si>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</si>
  <si>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</si>
  <si>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</si>
  <si>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</si>
  <si>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</si>
  <si>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</si>
  <si>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</si>
  <si>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</si>
  <si>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</si>
  <si>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</si>
  <si>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</si>
  <si>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</si>
  <si>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</si>
  <si>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</si>
  <si>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</si>
  <si>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</si>
  <si>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</si>
  <si>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</si>
  <si>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</si>
  <si>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</si>
  <si>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</si>
  <si>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</si>
  <si>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</si>
  <si>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</si>
  <si>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</si>
  <si>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</si>
  <si>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</si>
  <si>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</si>
  <si>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</si>
  <si>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</si>
  <si>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</si>
  <si>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</si>
  <si>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</si>
  <si>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</si>
  <si>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</si>
  <si>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</si>
  <si>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</si>
  <si>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</si>
  <si>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</si>
  <si>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</si>
  <si>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</si>
  <si>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</si>
  <si>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</si>
  <si>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</si>
  <si>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</si>
  <si>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</si>
  <si>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</si>
  <si>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</si>
  <si>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</si>
  <si>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</si>
  <si>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</si>
  <si>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</si>
  <si>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</si>
  <si>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</si>
  <si>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</si>
  <si>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</si>
  <si>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</si>
  <si>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</si>
  <si>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</si>
  <si>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</si>
  <si>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</si>
  <si>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</si>
  <si>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</si>
  <si>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</si>
  <si>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</si>
  <si>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</si>
  <si>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</si>
  <si>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</si>
  <si>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</si>
  <si>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</si>
  <si>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</si>
  <si>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</si>
  <si>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</si>
  <si>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</si>
  <si>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</si>
  <si>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</si>
  <si>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</si>
  <si>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</si>
  <si>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</si>
  <si>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</si>
  <si>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</si>
  <si>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</si>
  <si>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</si>
  <si>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</si>
  <si>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</si>
  <si>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</si>
  <si>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</si>
  <si>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</si>
  <si>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</si>
  <si>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</si>
  <si>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</si>
  <si>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</si>
  <si>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</si>
  <si>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</si>
  <si>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</si>
  <si>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</si>
  <si>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</si>
  <si>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</si>
  <si>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</si>
  <si>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</si>
  <si>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</si>
  <si>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山形県舟形町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</si>
  <si>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</si>
  <si>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</si>
  <si>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</si>
  <si>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</si>
  <si>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</si>
  <si>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</si>
  <si>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</si>
  <si>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</si>
  <si>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</si>
  <si>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</si>
  <si>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</si>
  <si>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</si>
  <si>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</si>
  <si>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</si>
  <si>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</si>
  <si>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</si>
  <si>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</si>
  <si>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</si>
  <si>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</si>
  <si>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</si>
  <si>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</si>
  <si>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</si>
  <si>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</si>
  <si>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</si>
  <si>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</si>
  <si>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</si>
  <si>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</si>
  <si>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</si>
  <si>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</si>
  <si>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</si>
  <si>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</si>
  <si>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</si>
  <si>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</si>
  <si>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</si>
  <si>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</si>
  <si>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</si>
  <si>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</si>
  <si>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</si>
  <si>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</si>
  <si>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</si>
  <si>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</si>
  <si>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</si>
  <si>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</si>
  <si>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</si>
  <si>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</si>
  <si>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</si>
  <si>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</si>
  <si>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</si>
  <si>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</si>
  <si>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</si>
  <si>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</si>
  <si>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</si>
  <si>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</si>
  <si>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</si>
  <si>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</si>
  <si>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</si>
  <si>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</si>
  <si>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</si>
  <si>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</si>
  <si>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</si>
  <si>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</si>
  <si>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</si>
  <si>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</si>
  <si>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</si>
  <si>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</si>
  <si>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</si>
  <si>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</si>
  <si>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</si>
  <si>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</si>
  <si>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</si>
  <si>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</si>
  <si>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</si>
  <si>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</si>
  <si>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</si>
  <si>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</si>
  <si>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</si>
  <si>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</si>
  <si>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</si>
  <si>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</si>
  <si>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</si>
  <si>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</si>
  <si>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</si>
  <si>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</si>
  <si>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</si>
  <si>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</si>
  <si>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</si>
  <si>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</si>
  <si>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</si>
  <si>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</si>
  <si>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</si>
  <si>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</si>
  <si>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</si>
  <si>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</si>
  <si>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</si>
  <si>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</si>
  <si>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</si>
  <si>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</si>
  <si>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</si>
  <si>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</si>
  <si>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</si>
  <si>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</si>
  <si>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</si>
  <si>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</si>
  <si>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</si>
  <si>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</si>
  <si>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</si>
  <si>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</si>
  <si>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</si>
  <si>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</si>
  <si>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</si>
  <si>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</si>
  <si>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</si>
  <si>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</si>
  <si>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</si>
  <si>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</si>
  <si>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</si>
  <si>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</si>
  <si>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</si>
  <si>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</si>
  <si>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</si>
  <si>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</si>
  <si>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</si>
  <si>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</si>
  <si>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</si>
  <si>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</si>
  <si>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</si>
  <si>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</si>
  <si>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</si>
  <si>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</si>
  <si>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</si>
  <si>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</si>
  <si>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</si>
  <si>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</si>
  <si>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</si>
  <si>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</si>
  <si>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</si>
  <si>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</si>
  <si>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</si>
  <si>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</si>
  <si>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</si>
  <si>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</si>
  <si>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</si>
  <si>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</si>
  <si>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</si>
  <si>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</si>
  <si>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</si>
  <si>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</si>
  <si>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</si>
  <si>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</si>
  <si>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</si>
  <si>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</si>
  <si>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</si>
  <si>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</si>
  <si>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</si>
  <si>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</si>
  <si>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</si>
  <si>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</si>
  <si>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</si>
  <si>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</si>
  <si>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</si>
  <si>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</si>
  <si>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</si>
  <si>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</si>
  <si>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</si>
  <si>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</si>
  <si>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</si>
  <si>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</si>
  <si>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</si>
  <si>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</si>
  <si>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</si>
  <si>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</si>
  <si>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</si>
  <si>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</si>
  <si>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</si>
  <si>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</si>
  <si>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</si>
  <si>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</si>
  <si>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</si>
  <si>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</si>
  <si>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</si>
  <si>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</si>
  <si>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</si>
  <si>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</si>
  <si>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</si>
  <si>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</si>
  <si>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</si>
  <si>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</si>
  <si>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14.49</t>
  </si>
  <si>
    <t>▲ 0.34</t>
  </si>
  <si>
    <t>一般会計</t>
  </si>
  <si>
    <t>水道事業会計</t>
  </si>
  <si>
    <t>介護保険事業特別会計</t>
  </si>
  <si>
    <t>国民健康保険事業特別会計</t>
  </si>
  <si>
    <t>農業集落排水事業特別会計</t>
  </si>
  <si>
    <t>公共下水道事業特別会計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</si>
  <si>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</si>
  <si>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</si>
  <si>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</si>
  <si>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</si>
  <si>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</si>
  <si>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</si>
  <si>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</si>
  <si>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</si>
  <si>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</si>
  <si>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</si>
  <si>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</si>
  <si>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</si>
  <si>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</si>
  <si>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</si>
  <si>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</si>
  <si>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</si>
  <si>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4">
      <t>モガミコウイキ</t>
    </rPh>
    <rPh sb="4" eb="7">
      <t>シチョウソン</t>
    </rPh>
    <rPh sb="7" eb="8">
      <t>ケン</t>
    </rPh>
    <rPh sb="8" eb="12">
      <t>ジムクミアイ</t>
    </rPh>
    <phoneticPr fontId="2"/>
  </si>
  <si>
    <t>山形県後期高齢者医療広域連合（普通会計分）</t>
    <rPh sb="0" eb="3">
      <t>ヤマガタケン</t>
    </rPh>
    <rPh sb="3" eb="7">
      <t>コウキコウレイ</t>
    </rPh>
    <rPh sb="7" eb="8">
      <t>シャ</t>
    </rPh>
    <rPh sb="8" eb="14">
      <t>イリョウコウイキレンゴウ</t>
    </rPh>
    <rPh sb="15" eb="20">
      <t>フツウカイケイブン</t>
    </rPh>
    <phoneticPr fontId="2"/>
  </si>
  <si>
    <t>山形県後期高齢者医療広域連合（事業会計分）</t>
    <rPh sb="0" eb="3">
      <t>ヤマガタケン</t>
    </rPh>
    <rPh sb="3" eb="7">
      <t>コウキコウレイ</t>
    </rPh>
    <rPh sb="7" eb="8">
      <t>シャ</t>
    </rPh>
    <rPh sb="8" eb="14">
      <t>イリョウコウイキレンゴウ</t>
    </rPh>
    <rPh sb="15" eb="19">
      <t>ジギョウカイケイ</t>
    </rPh>
    <rPh sb="19" eb="20">
      <t>ブン</t>
    </rPh>
    <phoneticPr fontId="2"/>
  </si>
  <si>
    <t>-</t>
    <phoneticPr fontId="2"/>
  </si>
  <si>
    <t>-</t>
    <phoneticPr fontId="2"/>
  </si>
  <si>
    <t>-</t>
    <phoneticPr fontId="2"/>
  </si>
  <si>
    <t>-</t>
    <phoneticPr fontId="2"/>
  </si>
  <si>
    <t>-</t>
    <phoneticPr fontId="2"/>
  </si>
  <si>
    <t>-</t>
    <phoneticPr fontId="2"/>
  </si>
  <si>
    <t>舟形町振興公社</t>
    <rPh sb="0" eb="3">
      <t>フナガタマチ</t>
    </rPh>
    <rPh sb="3" eb="7">
      <t>シンコウコウシャ</t>
    </rPh>
    <phoneticPr fontId="2"/>
  </si>
  <si>
    <t>公共施設整備基金</t>
    <rPh sb="0" eb="2">
      <t>コウキョウ</t>
    </rPh>
    <rPh sb="2" eb="4">
      <t>シセツ</t>
    </rPh>
    <rPh sb="4" eb="6">
      <t>セイビ</t>
    </rPh>
    <rPh sb="6" eb="8">
      <t>キキン</t>
    </rPh>
    <phoneticPr fontId="2"/>
  </si>
  <si>
    <t>元気・舟形ふるさとづくり応援基金</t>
    <rPh sb="0" eb="2">
      <t>ゲンキ</t>
    </rPh>
    <rPh sb="3" eb="5">
      <t>フナガタ</t>
    </rPh>
    <rPh sb="12" eb="14">
      <t>オウエン</t>
    </rPh>
    <rPh sb="14" eb="16">
      <t>キキン</t>
    </rPh>
    <phoneticPr fontId="2"/>
  </si>
  <si>
    <t>スポーツ振興基金</t>
    <rPh sb="4" eb="6">
      <t>シンコウ</t>
    </rPh>
    <rPh sb="6" eb="8">
      <t>キキン</t>
    </rPh>
    <phoneticPr fontId="2"/>
  </si>
  <si>
    <t>伊藤茂未来を拓く基金</t>
    <phoneticPr fontId="2"/>
  </si>
  <si>
    <t>-</t>
    <phoneticPr fontId="2"/>
  </si>
  <si>
    <t>舟形若あゆ温泉事業基金</t>
    <rPh sb="0" eb="2">
      <t>フナガタ</t>
    </rPh>
    <rPh sb="2" eb="3">
      <t>ワカ</t>
    </rPh>
    <rPh sb="5" eb="7">
      <t>オンセン</t>
    </rPh>
    <rPh sb="7" eb="9">
      <t>ジギョウ</t>
    </rPh>
    <rPh sb="9" eb="11">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</si>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</sst>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2B04-45AE-9EC9-CAFC537504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135410</c:v>
                </c:pt>
                <c:pt idx="1">
                  <c:v>250518</c:v>
                </c:pt>
                <c:pt idx="2">
                  <c:v>316109</c:v>
                </c:pt>
                <c:pt idx="3">
                  <c:v>207516</c:v>
                </c:pt>
                <c:pt idx="4">
                  <c:v>167979</c:v>
                </c:pt>
              </c:numCache>
            </c:numRef>
          </c:val>
          <c:smooth val="0"/>
          <c:extLst>
            <c:ext xmlns:c16="http://schemas.microsoft.com/office/drawing/2014/chart" uri="{C3380CC4-5D6E-409C-BE32-E72D297353CC}">
              <c16:uniqueId val="{00000001-2B04-45AE-9EC9-CAFC53750414}"/>
            </c:ext>
          </c:extLst>
        </c:ser>
        <c:dLbls>
          <c:showLegendKey val="0"/>
          <c:showVal val="0"/>
          <c:showCatName val="0"/>
          <c:showSerName val="0"/>
          <c:showPercent val="0"/>
          <c:showBubbleSize val="0"/>
        </c:dLbls>
        <c:marker val="1"/>
        <c:smooth val="0"/>
        <c:axId val="465562592"/>
        <c:axId val="463125584"/>
      </c:lineChart>
      <c:catAx>
        <c:axId val="46556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125584"/>
        <c:crosses val="autoZero"/>
        <c:auto val="1"/>
        <c:lblAlgn val="ctr"/>
        <c:lblOffset val="100"/>
        <c:tickLblSkip val="1"/>
        <c:tickMarkSkip val="1"/>
        <c:noMultiLvlLbl val="0"/>
      </c:catAx>
      <c:valAx>
        <c:axId val="463125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56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c:v>
                </c:pt>
                <c:pt idx="1">
                  <c:v>7.56</c:v>
                </c:pt>
                <c:pt idx="2">
                  <c:v>9.7799999999999994</c:v>
                </c:pt>
                <c:pt idx="3">
                  <c:v>8.59</c:v>
                </c:pt>
                <c:pt idx="4">
                  <c:v>8.48</c:v>
                </c:pt>
              </c:numCache>
            </c:numRef>
          </c:val>
          <c:extLst>
            <c:ext xmlns:c16="http://schemas.microsoft.com/office/drawing/2014/chart" uri="{C3380CC4-5D6E-409C-BE32-E72D297353CC}">
              <c16:uniqueId val="{00000000-BF7A-4028-9A5E-C0F19E5342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19.260000000000002</c:v>
                </c:pt>
                <c:pt idx="1">
                  <c:v>18.850000000000001</c:v>
                </c:pt>
                <c:pt idx="2">
                  <c:v>18.77</c:v>
                </c:pt>
                <c:pt idx="3">
                  <c:v>21.09</c:v>
                </c:pt>
                <c:pt idx="4">
                  <c:v>20.79</c:v>
                </c:pt>
              </c:numCache>
            </c:numRef>
          </c:val>
          <c:extLst>
            <c:ext xmlns:c16="http://schemas.microsoft.com/office/drawing/2014/chart" uri="{C3380CC4-5D6E-409C-BE32-E72D297353CC}">
              <c16:uniqueId val="{00000001-BF7A-4028-9A5E-C0F19E534249}"/>
            </c:ext>
          </c:extLst>
        </c:ser>
        <c:dLbls>
          <c:showLegendKey val="0"/>
          <c:showVal val="0"/>
          <c:showCatName val="0"/>
          <c:showSerName val="0"/>
          <c:showPercent val="0"/>
          <c:showBubbleSize val="0"/>
        </c:dLbls>
        <c:gapWidth val="250"/>
        <c:overlap val="100"/>
        <c:axId val="481033168"/>
        <c:axId val="484697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-14.49</c:v>
                </c:pt>
                <c:pt idx="1">
                  <c:v>0.75</c:v>
                </c:pt>
                <c:pt idx="2">
                  <c:v>3.34</c:v>
                </c:pt>
                <c:pt idx="3">
                  <c:v>3.19</c:v>
                </c:pt>
                <c:pt idx="4">
                  <c:v>-0.34</c:v>
                </c:pt>
              </c:numCache>
            </c:numRef>
          </c:val>
          <c:smooth val="0"/>
          <c:extLst>
            <c:ext xmlns:c16="http://schemas.microsoft.com/office/drawing/2014/chart" uri="{C3380CC4-5D6E-409C-BE32-E72D297353CC}">
              <c16:uniqueId val="{00000002-BF7A-4028-9A5E-C0F19E534249}"/>
            </c:ext>
          </c:extLst>
        </c:ser>
        <c:dLbls>
          <c:showLegendKey val="0"/>
          <c:showVal val="0"/>
          <c:showCatName val="0"/>
          <c:showSerName val="0"/>
          <c:showPercent val="0"/>
          <c:showBubbleSize val="0"/>
        </c:dLbls>
        <c:marker val="1"/>
        <c:smooth val="0"/>
        <c:axId val="481033168"/>
        <c:axId val="484697656"/>
      </c:lineChart>
      <c:catAx>
        <c:axId val="48103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697656"/>
        <c:crosses val="autoZero"/>
        <c:auto val="1"/>
        <c:lblAlgn val="ctr"/>
        <c:lblOffset val="100"/>
        <c:tickLblSkip val="1"/>
        <c:tickMarkSkip val="1"/>
        <c:noMultiLvlLbl val="0"/>
      </c:catAx>
      <c:valAx>
        <c:axId val="484697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03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16-4B41-8750-293870E0AA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16-4B41-8750-293870E0AA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16-4B41-8750-293870E0AA1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0.05</c:v>
                </c:pt>
                <c:pt idx="4">
                  <c:v>#N/A</c:v>
                </c:pt>
                <c:pt idx="5">
                  <c:v>7.0000000000000007E-2</c:v>
                </c:pt>
                <c:pt idx="6">
                  <c:v>#N/A</c:v>
                </c:pt>
                <c:pt idx="7">
                  <c:v>0.02</c:v>
                </c:pt>
                <c:pt idx="8">
                  <c:v>#N/A</c:v>
                </c:pt>
                <c:pt idx="9">
                  <c:v>0.01</c:v>
                </c:pt>
              </c:numCache>
            </c:numRef>
          </c:val>
          <c:extLst>
            <c:ext xmlns:c16="http://schemas.microsoft.com/office/drawing/2014/chart" uri="{C3380CC4-5D6E-409C-BE32-E72D297353CC}">
              <c16:uniqueId val="{00000003-A016-4B41-8750-293870E0AA1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0.12</c:v>
                </c:pt>
                <c:pt idx="4">
                  <c:v>#N/A</c:v>
                </c:pt>
                <c:pt idx="5">
                  <c:v>0.16</c:v>
                </c:pt>
                <c:pt idx="6">
                  <c:v>#N/A</c:v>
                </c:pt>
                <c:pt idx="7">
                  <c:v>0.09</c:v>
                </c:pt>
                <c:pt idx="8">
                  <c:v>#N/A</c:v>
                </c:pt>
                <c:pt idx="9">
                  <c:v>0.14000000000000001</c:v>
                </c:pt>
              </c:numCache>
            </c:numRef>
          </c:val>
          <c:extLst>
            <c:ext xmlns:c16="http://schemas.microsoft.com/office/drawing/2014/chart" uri="{C3380CC4-5D6E-409C-BE32-E72D297353CC}">
              <c16:uniqueId val="{00000004-A016-4B41-8750-293870E0AA1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0.08</c:v>
                </c:pt>
                <c:pt idx="4">
                  <c:v>#N/A</c:v>
                </c:pt>
                <c:pt idx="5">
                  <c:v>0.1</c:v>
                </c:pt>
                <c:pt idx="6">
                  <c:v>#N/A</c:v>
                </c:pt>
                <c:pt idx="7">
                  <c:v>0.1</c:v>
                </c:pt>
                <c:pt idx="8">
                  <c:v>#N/A</c:v>
                </c:pt>
                <c:pt idx="9">
                  <c:v>0.15</c:v>
                </c:pt>
              </c:numCache>
            </c:numRef>
          </c:val>
          <c:extLst>
            <c:ext xmlns:c16="http://schemas.microsoft.com/office/drawing/2014/chart" uri="{C3380CC4-5D6E-409C-BE32-E72D297353CC}">
              <c16:uniqueId val="{00000005-A016-4B41-8750-293870E0AA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1.27</c:v>
                </c:pt>
                <c:pt idx="2">
                  <c:v>#N/A</c:v>
                </c:pt>
                <c:pt idx="3">
                  <c:v>1.39</c:v>
                </c:pt>
                <c:pt idx="4">
                  <c:v>#N/A</c:v>
                </c:pt>
                <c:pt idx="5">
                  <c:v>1.27</c:v>
                </c:pt>
                <c:pt idx="6">
                  <c:v>#N/A</c:v>
                </c:pt>
                <c:pt idx="7">
                  <c:v>1.22</c:v>
                </c:pt>
                <c:pt idx="8">
                  <c:v>#N/A</c:v>
                </c:pt>
                <c:pt idx="9">
                  <c:v>0.6</c:v>
                </c:pt>
              </c:numCache>
            </c:numRef>
          </c:val>
          <c:extLst>
            <c:ext xmlns:c16="http://schemas.microsoft.com/office/drawing/2014/chart" uri="{C3380CC4-5D6E-409C-BE32-E72D297353CC}">
              <c16:uniqueId val="{00000006-A016-4B41-8750-293870E0AA1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1.53</c:v>
                </c:pt>
                <c:pt idx="2">
                  <c:v>#N/A</c:v>
                </c:pt>
                <c:pt idx="3">
                  <c:v>0.88</c:v>
                </c:pt>
                <c:pt idx="4">
                  <c:v>#N/A</c:v>
                </c:pt>
                <c:pt idx="5">
                  <c:v>1.03</c:v>
                </c:pt>
                <c:pt idx="6">
                  <c:v>#N/A</c:v>
                </c:pt>
                <c:pt idx="7">
                  <c:v>0.79</c:v>
                </c:pt>
                <c:pt idx="8">
                  <c:v>#N/A</c:v>
                </c:pt>
                <c:pt idx="9">
                  <c:v>1.08</c:v>
                </c:pt>
              </c:numCache>
            </c:numRef>
          </c:val>
          <c:extLst>
            <c:ext xmlns:c16="http://schemas.microsoft.com/office/drawing/2014/chart" uri="{C3380CC4-5D6E-409C-BE32-E72D297353CC}">
              <c16:uniqueId val="{00000007-A016-4B41-8750-293870E0AA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3.13</c:v>
                </c:pt>
                <c:pt idx="2">
                  <c:v>#N/A</c:v>
                </c:pt>
                <c:pt idx="3">
                  <c:v>3.27</c:v>
                </c:pt>
                <c:pt idx="4">
                  <c:v>#N/A</c:v>
                </c:pt>
                <c:pt idx="5">
                  <c:v>2.97</c:v>
                </c:pt>
                <c:pt idx="6">
                  <c:v>#N/A</c:v>
                </c:pt>
                <c:pt idx="7">
                  <c:v>2.37</c:v>
                </c:pt>
                <c:pt idx="8">
                  <c:v>#N/A</c:v>
                </c:pt>
                <c:pt idx="9">
                  <c:v>1.35</c:v>
                </c:pt>
              </c:numCache>
            </c:numRef>
          </c:val>
          <c:extLst>
            <c:ext xmlns:c16="http://schemas.microsoft.com/office/drawing/2014/chart" uri="{C3380CC4-5D6E-409C-BE32-E72D297353CC}">
              <c16:uniqueId val="{00000008-A016-4B41-8750-293870E0AA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c:v>
                </c:pt>
                <c:pt idx="2">
                  <c:v>#N/A</c:v>
                </c:pt>
                <c:pt idx="3">
                  <c:v>7.55</c:v>
                </c:pt>
                <c:pt idx="4">
                  <c:v>#N/A</c:v>
                </c:pt>
                <c:pt idx="5">
                  <c:v>9.77</c:v>
                </c:pt>
                <c:pt idx="6">
                  <c:v>#N/A</c:v>
                </c:pt>
                <c:pt idx="7">
                  <c:v>8.59</c:v>
                </c:pt>
                <c:pt idx="8">
                  <c:v>#N/A</c:v>
                </c:pt>
                <c:pt idx="9">
                  <c:v>8.48</c:v>
                </c:pt>
              </c:numCache>
            </c:numRef>
          </c:val>
          <c:extLst>
            <c:ext xmlns:c16="http://schemas.microsoft.com/office/drawing/2014/chart" uri="{C3380CC4-5D6E-409C-BE32-E72D297353CC}">
              <c16:uniqueId val="{00000009-A016-4B41-8750-293870E0AA11}"/>
            </c:ext>
          </c:extLst>
        </c:ser>
        <c:dLbls>
          <c:showLegendKey val="0"/>
          <c:showVal val="0"/>
          <c:showCatName val="0"/>
          <c:showSerName val="0"/>
          <c:showPercent val="0"/>
          <c:showBubbleSize val="0"/>
        </c:dLbls>
        <c:gapWidth val="150"/>
        <c:overlap val="100"/>
        <c:axId val="463038280"/>
        <c:axId val="462015232"/>
      </c:barChart>
      <c:catAx>
        <c:axId val="46303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015232"/>
        <c:crosses val="autoZero"/>
        <c:auto val="1"/>
        <c:lblAlgn val="ctr"/>
        <c:lblOffset val="100"/>
        <c:tickLblSkip val="1"/>
        <c:tickMarkSkip val="1"/>
        <c:noMultiLvlLbl val="0"/>
      </c:catAx>
      <c:valAx>
        <c:axId val="46201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038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487</c:v>
                </c:pt>
                <c:pt idx="5">
                  <c:v>496</c:v>
                </c:pt>
                <c:pt idx="8">
                  <c:v>484</c:v>
                </c:pt>
                <c:pt idx="11">
                  <c:v>472</c:v>
                </c:pt>
                <c:pt idx="14">
                  <c:v>538</c:v>
                </c:pt>
              </c:numCache>
            </c:numRef>
          </c:val>
          <c:extLst>
            <c:ext xmlns:c16="http://schemas.microsoft.com/office/drawing/2014/chart" uri="{C3380CC4-5D6E-409C-BE32-E72D297353CC}">
              <c16:uniqueId val="{00000000-2B2E-48BB-926B-0B24D33628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2E-48BB-926B-0B24D33628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2B2E-48BB-926B-0B24D33628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8</c:v>
                </c:pt>
                <c:pt idx="6">
                  <c:v>6</c:v>
                </c:pt>
                <c:pt idx="9">
                  <c:v>6</c:v>
                </c:pt>
                <c:pt idx="12">
                  <c:v>7</c:v>
                </c:pt>
              </c:numCache>
            </c:numRef>
          </c:val>
          <c:extLst>
            <c:ext xmlns:c16="http://schemas.microsoft.com/office/drawing/2014/chart" uri="{C3380CC4-5D6E-409C-BE32-E72D297353CC}">
              <c16:uniqueId val="{00000003-2B2E-48BB-926B-0B24D33628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278</c:v>
                </c:pt>
                <c:pt idx="3">
                  <c:v>294</c:v>
                </c:pt>
                <c:pt idx="6">
                  <c:v>284</c:v>
                </c:pt>
                <c:pt idx="9">
                  <c:v>273</c:v>
                </c:pt>
                <c:pt idx="12">
                  <c:v>265</c:v>
                </c:pt>
              </c:numCache>
            </c:numRef>
          </c:val>
          <c:extLst>
            <c:ext xmlns:c16="http://schemas.microsoft.com/office/drawing/2014/chart" uri="{C3380CC4-5D6E-409C-BE32-E72D297353CC}">
              <c16:uniqueId val="{00000004-2B2E-48BB-926B-0B24D33628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E-48BB-926B-0B24D33628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2E-48BB-926B-0B24D33628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470</c:v>
                </c:pt>
                <c:pt idx="3">
                  <c:v>488</c:v>
                </c:pt>
                <c:pt idx="6">
                  <c:v>475</c:v>
                </c:pt>
                <c:pt idx="9">
                  <c:v>447</c:v>
                </c:pt>
                <c:pt idx="12">
                  <c:v>526</c:v>
                </c:pt>
              </c:numCache>
            </c:numRef>
          </c:val>
          <c:extLst>
            <c:ext xmlns:c16="http://schemas.microsoft.com/office/drawing/2014/chart" uri="{C3380CC4-5D6E-409C-BE32-E72D297353CC}">
              <c16:uniqueId val="{00000007-2B2E-48BB-926B-0B24D3362870}"/>
            </c:ext>
          </c:extLst>
        </c:ser>
        <c:dLbls>
          <c:showLegendKey val="0"/>
          <c:showVal val="0"/>
          <c:showCatName val="0"/>
          <c:showSerName val="0"/>
          <c:showPercent val="0"/>
          <c:showBubbleSize val="0"/>
        </c:dLbls>
        <c:gapWidth val="100"/>
        <c:overlap val="100"/>
        <c:axId val="462014840"/>
        <c:axId val="46201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268</c:v>
                </c:pt>
                <c:pt idx="2">
                  <c:v>#N/A</c:v>
                </c:pt>
                <c:pt idx="3">
                  <c:v>#N/A</c:v>
                </c:pt>
                <c:pt idx="4">
                  <c:v>296</c:v>
                </c:pt>
                <c:pt idx="5">
                  <c:v>#N/A</c:v>
                </c:pt>
                <c:pt idx="6">
                  <c:v>#N/A</c:v>
                </c:pt>
                <c:pt idx="7">
                  <c:v>283</c:v>
                </c:pt>
                <c:pt idx="8">
                  <c:v>#N/A</c:v>
                </c:pt>
                <c:pt idx="9">
                  <c:v>#N/A</c:v>
                </c:pt>
                <c:pt idx="10">
                  <c:v>256</c:v>
                </c:pt>
                <c:pt idx="11">
                  <c:v>#N/A</c:v>
                </c:pt>
                <c:pt idx="12">
                  <c:v>#N/A</c:v>
                </c:pt>
                <c:pt idx="13">
                  <c:v>262</c:v>
                </c:pt>
                <c:pt idx="14">
                  <c:v>#N/A</c:v>
                </c:pt>
              </c:numCache>
            </c:numRef>
          </c:val>
          <c:smooth val="0"/>
          <c:extLst>
            <c:ext xmlns:c16="http://schemas.microsoft.com/office/drawing/2014/chart" uri="{C3380CC4-5D6E-409C-BE32-E72D297353CC}">
              <c16:uniqueId val="{00000008-2B2E-48BB-926B-0B24D3362870}"/>
            </c:ext>
          </c:extLst>
        </c:ser>
        <c:dLbls>
          <c:showLegendKey val="0"/>
          <c:showVal val="0"/>
          <c:showCatName val="0"/>
          <c:showSerName val="0"/>
          <c:showPercent val="0"/>
          <c:showBubbleSize val="0"/>
        </c:dLbls>
        <c:marker val="1"/>
        <c:smooth val="0"/>
        <c:axId val="462014840"/>
        <c:axId val="462011312"/>
      </c:lineChart>
      <c:catAx>
        <c:axId val="46201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011312"/>
        <c:crosses val="autoZero"/>
        <c:auto val="1"/>
        <c:lblAlgn val="ctr"/>
        <c:lblOffset val="100"/>
        <c:tickLblSkip val="1"/>
        <c:tickMarkSkip val="1"/>
        <c:noMultiLvlLbl val="0"/>
      </c:catAx>
      <c:valAx>
        <c:axId val="46201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01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5149</c:v>
                </c:pt>
                <c:pt idx="5">
                  <c:v>5454</c:v>
                </c:pt>
                <c:pt idx="8">
                  <c:v>5794</c:v>
                </c:pt>
                <c:pt idx="11">
                  <c:v>6078</c:v>
                </c:pt>
                <c:pt idx="14">
                  <c:v>5919</c:v>
                </c:pt>
              </c:numCache>
            </c:numRef>
          </c:val>
          <c:extLst>
            <c:ext xmlns:c16="http://schemas.microsoft.com/office/drawing/2014/chart" uri="{C3380CC4-5D6E-409C-BE32-E72D297353CC}">
              <c16:uniqueId val="{00000000-E88F-429A-BD5E-62C5535F9C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c:v>
                </c:pt>
                <c:pt idx="5">
                  <c:v>102</c:v>
                </c:pt>
                <c:pt idx="8">
                  <c:v>84</c:v>
                </c:pt>
                <c:pt idx="11">
                  <c:v>76</c:v>
                </c:pt>
                <c:pt idx="14">
                  <c:v>73</c:v>
                </c:pt>
              </c:numCache>
            </c:numRef>
          </c:val>
          <c:extLst>
            <c:ext xmlns:c16="http://schemas.microsoft.com/office/drawing/2014/chart" uri="{C3380CC4-5D6E-409C-BE32-E72D297353CC}">
              <c16:uniqueId val="{00000001-E88F-429A-BD5E-62C5535F9C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2226</c:v>
                </c:pt>
                <c:pt idx="5">
                  <c:v>2158</c:v>
                </c:pt>
                <c:pt idx="8">
                  <c:v>2518</c:v>
                </c:pt>
                <c:pt idx="11">
                  <c:v>3268</c:v>
                </c:pt>
                <c:pt idx="14">
                  <c:v>3709</c:v>
                </c:pt>
              </c:numCache>
            </c:numRef>
          </c:val>
          <c:extLst>
            <c:ext xmlns:c16="http://schemas.microsoft.com/office/drawing/2014/chart" uri="{C3380CC4-5D6E-409C-BE32-E72D297353CC}">
              <c16:uniqueId val="{00000002-E88F-429A-BD5E-62C5535F9C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8F-429A-BD5E-62C5535F9C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8F-429A-BD5E-62C5535F9C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8F-429A-BD5E-62C5535F9C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504</c:v>
                </c:pt>
                <c:pt idx="3">
                  <c:v>480</c:v>
                </c:pt>
                <c:pt idx="6">
                  <c:v>465</c:v>
                </c:pt>
                <c:pt idx="9">
                  <c:v>442</c:v>
                </c:pt>
                <c:pt idx="12">
                  <c:v>443</c:v>
                </c:pt>
              </c:numCache>
            </c:numRef>
          </c:val>
          <c:extLst>
            <c:ext xmlns:c16="http://schemas.microsoft.com/office/drawing/2014/chart" uri="{C3380CC4-5D6E-409C-BE32-E72D297353CC}">
              <c16:uniqueId val="{00000006-E88F-429A-BD5E-62C5535F9C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c:v>
                </c:pt>
                <c:pt idx="3">
                  <c:v>14</c:v>
                </c:pt>
                <c:pt idx="6">
                  <c:v>7</c:v>
                </c:pt>
                <c:pt idx="9">
                  <c:v>7</c:v>
                </c:pt>
                <c:pt idx="12">
                  <c:v>0</c:v>
                </c:pt>
              </c:numCache>
            </c:numRef>
          </c:val>
          <c:extLst>
            <c:ext xmlns:c16="http://schemas.microsoft.com/office/drawing/2014/chart" uri="{C3380CC4-5D6E-409C-BE32-E72D297353CC}">
              <c16:uniqueId val="{00000007-E88F-429A-BD5E-62C5535F9C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3220</c:v>
                </c:pt>
                <c:pt idx="3">
                  <c:v>2974</c:v>
                </c:pt>
                <c:pt idx="6">
                  <c:v>2716</c:v>
                </c:pt>
                <c:pt idx="9">
                  <c:v>2506</c:v>
                </c:pt>
                <c:pt idx="12">
                  <c:v>2319</c:v>
                </c:pt>
              </c:numCache>
            </c:numRef>
          </c:val>
          <c:extLst>
            <c:ext xmlns:c16="http://schemas.microsoft.com/office/drawing/2014/chart" uri="{C3380CC4-5D6E-409C-BE32-E72D297353CC}">
              <c16:uniqueId val="{00000008-E88F-429A-BD5E-62C5535F9C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c:v>
                </c:pt>
                <c:pt idx="3">
                  <c:v>42</c:v>
                </c:pt>
                <c:pt idx="6">
                  <c:v>40</c:v>
                </c:pt>
                <c:pt idx="9">
                  <c:v>38</c:v>
                </c:pt>
                <c:pt idx="12">
                  <c:v>36</c:v>
                </c:pt>
              </c:numCache>
            </c:numRef>
          </c:val>
          <c:extLst>
            <c:ext xmlns:c16="http://schemas.microsoft.com/office/drawing/2014/chart" uri="{C3380CC4-5D6E-409C-BE32-E72D297353CC}">
              <c16:uniqueId val="{00000009-E88F-429A-BD5E-62C5535F9C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4189</c:v>
                </c:pt>
                <c:pt idx="3">
                  <c:v>4774</c:v>
                </c:pt>
                <c:pt idx="6">
                  <c:v>5199</c:v>
                </c:pt>
                <c:pt idx="9">
                  <c:v>5509</c:v>
                </c:pt>
                <c:pt idx="12">
                  <c:v>5489</c:v>
                </c:pt>
              </c:numCache>
            </c:numRef>
          </c:val>
          <c:extLst>
            <c:ext xmlns:c16="http://schemas.microsoft.com/office/drawing/2014/chart" uri="{C3380CC4-5D6E-409C-BE32-E72D297353CC}">
              <c16:uniqueId val="{0000000A-E88F-429A-BD5E-62C5535F9C30}"/>
            </c:ext>
          </c:extLst>
        </c:ser>
        <c:dLbls>
          <c:showLegendKey val="0"/>
          <c:showVal val="0"/>
          <c:showCatName val="0"/>
          <c:showSerName val="0"/>
          <c:showPercent val="0"/>
          <c:showBubbleSize val="0"/>
        </c:dLbls>
        <c:gapWidth val="100"/>
        <c:overlap val="100"/>
        <c:axId val="462009352"/>
        <c:axId val="462010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558</c:v>
                </c:pt>
                <c:pt idx="2">
                  <c:v>#N/A</c:v>
                </c:pt>
                <c:pt idx="3">
                  <c:v>#N/A</c:v>
                </c:pt>
                <c:pt idx="4">
                  <c:v>569</c:v>
                </c:pt>
                <c:pt idx="5">
                  <c:v>#N/A</c:v>
                </c:pt>
                <c:pt idx="6">
                  <c:v>#N/A</c:v>
                </c:pt>
                <c:pt idx="7">
                  <c:v>33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8F-429A-BD5E-62C5535F9C30}"/>
            </c:ext>
          </c:extLst>
        </c:ser>
        <c:dLbls>
          <c:showLegendKey val="0"/>
          <c:showVal val="0"/>
          <c:showCatName val="0"/>
          <c:showSerName val="0"/>
          <c:showPercent val="0"/>
          <c:showBubbleSize val="0"/>
        </c:dLbls>
        <c:marker val="1"/>
        <c:smooth val="0"/>
        <c:axId val="462009352"/>
        <c:axId val="462010920"/>
      </c:lineChart>
      <c:catAx>
        <c:axId val="46200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2010920"/>
        <c:crosses val="autoZero"/>
        <c:auto val="1"/>
        <c:lblAlgn val="ctr"/>
        <c:lblOffset val="100"/>
        <c:tickLblSkip val="1"/>
        <c:tickMarkSkip val="1"/>
        <c:noMultiLvlLbl val="0"/>
      </c:catAx>
      <c:valAx>
        <c:axId val="462010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00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501</c:v>
                </c:pt>
                <c:pt idx="1">
                  <c:v>606</c:v>
                </c:pt>
                <c:pt idx="2">
                  <c:v>599</c:v>
                </c:pt>
              </c:numCache>
            </c:numRef>
          </c:val>
          <c:extLst>
            <c:ext xmlns:c16="http://schemas.microsoft.com/office/drawing/2014/chart" uri="{C3380CC4-5D6E-409C-BE32-E72D297353CC}">
              <c16:uniqueId val="{00000000-DF57-417F-ADC2-D90746F205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285</c:v>
                </c:pt>
                <c:pt idx="1">
                  <c:v>535</c:v>
                </c:pt>
                <c:pt idx="2">
                  <c:v>569</c:v>
                </c:pt>
              </c:numCache>
            </c:numRef>
          </c:val>
          <c:extLst>
            <c:ext xmlns:c16="http://schemas.microsoft.com/office/drawing/2014/chart" uri="{C3380CC4-5D6E-409C-BE32-E72D297353CC}">
              <c16:uniqueId val="{00000001-DF57-417F-ADC2-D90746F205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1205</c:v>
                </c:pt>
                <c:pt idx="1">
                  <c:v>1577</c:v>
                </c:pt>
                <c:pt idx="2">
                  <c:v>1992</c:v>
                </c:pt>
              </c:numCache>
            </c:numRef>
          </c:val>
          <c:extLst>
            <c:ext xmlns:c16="http://schemas.microsoft.com/office/drawing/2014/chart" uri="{C3380CC4-5D6E-409C-BE32-E72D297353CC}">
              <c16:uniqueId val="{00000002-DF57-417F-ADC2-D90746F2057C}"/>
            </c:ext>
          </c:extLst>
        </c:ser>
        <c:dLbls>
          <c:showLegendKey val="0"/>
          <c:showVal val="0"/>
          <c:showCatName val="0"/>
          <c:showSerName val="0"/>
          <c:showPercent val="0"/>
          <c:showBubbleSize val="0"/>
        </c:dLbls>
        <c:gapWidth val="120"/>
        <c:overlap val="100"/>
        <c:axId val="487427432"/>
        <c:axId val="487423512"/>
      </c:barChart>
      <c:catAx>
        <c:axId val="48742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423512"/>
        <c:crosses val="autoZero"/>
        <c:auto val="1"/>
        <c:lblAlgn val="ctr"/>
        <c:lblOffset val="100"/>
        <c:tickLblSkip val="1"/>
        <c:tickMarkSkip val="1"/>
        <c:noMultiLvlLbl val="0"/>
      </c:catAx>
      <c:valAx>
        <c:axId val="487423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42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本町では、簡易水道事業及び下水道事業を比較的短期間に集中投資を行ったことにより、公営企業会計の企業債償還に対する繰出金は大きい。しかし、下水道事業においては償還のピークが過ぎており、令和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年度以降は減少に転じている。また、令和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年度の一般会計においては、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月豪雨災害復旧事業に係る地方債の元金償還が本格的に開始したことから増大している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年度までの大規模投資事業の影響</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により、公債費は増加していく見込みである。そのため、これまで以上に事業の優先順位を確認し、取捨選択しながら計画的に事業を実施することで地方債発行額を抑制していくよう努める。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満期一括償還地方債の発行は行っていない。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公営企業会計に係る企業債残高は着実に減少してきたが、今後は、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農業集落排水施設の統合計画等を計画しており、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当該経費に係る企業債は増加する。また、その他でも投資事業の実施も検討していることから、国庫補助金の活用や計画的な事業執行により、企業債残高の急激な増加を抑える必要がある。また、一般会計にお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により、地方債残高は大きく増加している。しかし、発行する地方債については、過疎対策事業債等の交付税措置率の高いメニューを選択していることから、残高増加に対し、基準財政需要額算入見込額も増加する。充当可能財源等については、ふるさと納税を財源とした基金積立金が比率減少の要因であるが、ふるさと納税額の動向次第で基金も減少するため、そのことも踏まえた推計をしていく必要がある。大規模投資事業が終了した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適正規模の地方債発行額に抑制し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目指すまちの将来像へ近づくための必要な事業は、財源をしっかり考え実施していく方針のため、各種財政指標の推計をしながら、地方債発行額も決めていく。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山形県舟形町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減債基金について、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年々増加する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へ対応するために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積増しを行った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。また、今後における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庁舎を含む</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対策が本町の喫緊の課題であり、過疎対策事業債等の交付税措置率の高いメニューを最大限に活用していく方針ではあるものの、同メニュー等の対象外事業については、基金を取り崩しての対応を余儀なくされる場合も多い。令</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年度は地方債の対象とならない部分等に対し公共施設整備基金からの取崩で対応したものの、今後の公共施設等長寿命化や施設の省エネ化を見据え積立を行った結果、基金残高は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百万円の増額となった。また、ふるさと納税についてはその一部を基金に積み立て、寄附者の意向を反映した事業に活用している。令和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百万円と多くの寄附をいただき、取崩額が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百万円、積立額が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百万円の増額となった。財政調整基金は地方交付税確定までの調整一般財源として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百万円の取崩を行ったが、最終的に</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戻し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を行い、結果、残高は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599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財政調整基金は、当初予算編成時の調整一般財源として活用するほか、災害等の緊急対応の際の財源として活用するため、目標額を定めて運用していく。過去の災害の際には約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百万円を取り崩している例もあることから目標額を標準財政規模の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百万円と設定している。減債基金は、平成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年度までの大規模投資事業の元金償還が開始する令和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年度から公債費が増大し、ピークを令和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年度に迎えることから、今後も取崩と積立を行っていく。また、ふるさと納税を原資とする元気・舟形ふるさとづくり応援基金は、平成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年度～令和元年度は大幅に減少していたが、令和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年度はコロナ禍での巣ごもり需要が影響してか、寄附額が増大したことで積立金も増大した。今後も寄附額増加に向けた取組みを強化していき、基金の取崩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は寄附者の意向を最大限に発揮できる事業に限るなど、取り崩す際の基準をより明確にしていく。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庁舎等の公共施設等の整備及び長寿命化等に使用する目的である。元気･舟形ふるさとづくり応援基金はふるさと納税を財源とし、寄附者の意向に沿う形で「子育て」や「産業振興」等に使用する目的である。スポーツ振興基金はスポーツ振興に使用する目的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舟形若あゆ温泉事業基金は温泉施設の改修事業に使用する目的である。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教育寄附を財源に積み立てた伊藤茂未来を拓く基金は中学校図書室にある「未来を拓く文庫」に蔵書する目的で使用する。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公共施設整備基金は町営住宅改修事業等の「有利な地方債」を活用できない事業等に活用したが、今後の公共施設の長寿命化や省エネ化を見据え積増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を行ったことから増額となっている。元気･舟形ふるさとづくり応援基金は寄附者の意向に沿う形で、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毎年取崩し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を行っているほか、返礼等を除いた額を積み立てているが、令和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年度は納税額が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百万円と多額であったことで積立額も大きくなり増額となった。スポーツ振興基金は取り崩す事業が近年ないため、また、将来に向け積立を行う大規模な事業も計画にないため、同額で推移している。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舟形若あゆ温泉事業基金は、温泉の管理運営を指定管理者として委託している第三セクターからの納付金を原資に積立しており、新型コロナウイルスも影響して、納付金は発生していないため、同額で推移してい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年度決算から観光事業を廃止したため、公営企業会計所属基金から一般会計所属基金へ変更した）。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伊藤茂未来を拓く基金は平成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年度に創設され、舟形中学校の図書に要する経費として活用した。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主に地方債の対象外事業に使用するが、将来における長寿命化事業等に備え増額していきたい方針である。元気･舟形ふるさとづくり応援基金は寄附額によっては増減が明確でないため、取り崩す際の基準をより厳格化し運用していきたい方針である。スポーツ振興基金は取り崩す事業が近年ないため、また、将来に向け積立を行う大規模な事業も計画にないため、同額を維持したい方針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舟形若あゆ温泉事業基金は、温泉施設を改修する際に、地方債の対象外事業に使用していく方針である。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伊藤茂未来を拓く基金は取り崩した額と同水準の積立を行い、永年にわたり、寄附者の意向が反映されるよう運用していく方針である。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財政調整基金は当初予算編成時の調整一般財源として取り崩し、他の一般財源額が確定次第、決算余剰金の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も確保しつつ、原則として全額を積戻す形で運用してきた。また、災害や豪雪等の緊急時に活用する財源としての弾力性も考慮したうえで、標準財政規模の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程度である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百万円というルールで積立及び活用をしている。令和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年度は当初予算において、地方交付税等の一般財源が確定するまで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取崩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しを行ったが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、決算余剰金の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積立を行った結果、令和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599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各年度末残高の目標を標準財政規模の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と定め、目標額の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百万円程度となるよう調整を図る。活用については、当初予算編成時の調整一般財源として活用するほか、災害等の緊急対応の際の財源として活用していく。平成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月豪雨災害の際には約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百万円を取り崩していることも鑑みて目標額を設定した。今後も一般財源の確保に努めながら、目標額を維持し、弾力的な財政運営ができるようにしていく。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年度に実施された補償金免除繰上償還の財源として積立を行った基金であり、同制度の終了に伴い、令和元年度までは利子分のみの増加となっている。しかし、平成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年度までの大規模投資事業の元金償還が開始する令和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年度から、公債費が増大し、令和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年度にピークを迎えることから、これに対応するため令和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年度に多額の積立を実施した結果、令和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年度に公債費が増大し、令和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年度まで年々増加していくことから、積立できる余裕がある場合は積立を行う。令和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年度以降は、基金を取り崩し、有効に活用しながら、各種事業に支障をきたさないような財政運営を行っていく。また、基金が枯渇しないように積戻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も行っていく方針である。なお、本町で発行している地方債は、主に過疎対策事業債等の交付税措置率の高い、いわゆる「有利な地方債」であることから、地方交付税で措置される分も加味したうえで取崩額を決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09A34FF-D6CB-4228-AC16-2738D6B3DC2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7ADFCED-E08F-4B0F-91FD-62B1B9D366D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F2348C2-4506-43B9-9E1F-E001123D45B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342C117-A29D-47A0-980C-C054FCF3BBD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6838DD9-7AA5-40C6-AEE2-E47EF26F40C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CA56B30-7379-4728-9E25-389B83FA3A2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09EAC88-520B-4C67-ACF7-103FF05E981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1F5BDB7-55E1-4BB4-9621-39151184644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CAD898-6171-4921-BB7B-F3941A3A0BC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1445C58-CCF2-49F3-912C-0A5EB902D82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4,887
4,849
119.04
6,021,585
5,741,999
244,385
2,880,303
5,488,970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CB18E80-C90E-4187-8A95-F05697BF103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49ECD49-1D29-40C9-B293-CC3ADFAF219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BDFB8C1-ED16-46BE-8958-072F84A8837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0FE60E4-0ACE-4B07-8DB3-8F4D9E43C71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44E0D29-9F72-4AED-96BB-D02AF71DBF2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26EC8D3-2CB8-4726-9D43-1A3527CAE9E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4EE0B25-1EC4-4FF6-A586-F246A20F3C9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D33F7AE-E000-4EF5-BEA0-AC914ECF77A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41BFFB3-64F3-4F7E-AE88-865A66254F8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B54D427-5917-422E-A9B1-A203FB6E429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A033682-B062-49DD-AF39-52914922528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CF5E909-BAE7-4245-B997-3BAA2A5FA42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E38C8FB-398E-4AB4-91B0-F6F868D6DAD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CBF192-83AF-4B04-BE2D-6B7239C49EA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A305C2F-3DF3-4858-881A-19542284EB0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A58B278-DEC8-4278-A6CF-382982CE8E9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5D6C96-B16E-4530-B217-F923F14EB5C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4B6DB9F-7600-407B-B0F3-4C4E7347233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FDD5D2B-14D8-4E71-8A8B-587A8A01FCA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39DF2E4-F9C8-4A54-865E-CF7D57DFDFB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F177187-4572-47F3-9DF9-8BA4FF0AD9E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23A8AE5-7BDC-416D-833E-E36E7CE6F85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44A1E37-CFED-4692-9EDF-54F003D3485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6CF9561-2FB8-4FB9-A0D8-5D56199D983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FF4CFA7-C217-45C2-AB02-1F6DB9316E1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5AF17E2-5C3F-4701-9FC4-EE850D701C2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A6DF966-78B0-4AEA-BBF8-D9F5EA90E0E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83B4A85-2E89-4C8F-841C-BC427B773F9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6FE2CCF-F26E-42CB-9641-CAC406A5BE2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F558794-4693-423C-83DC-6DA296C97BF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926FB68-4D19-41BB-BBFA-285A1198DA0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FCF5465-64AC-4D9C-8F59-ED5E7AF35DC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EDB4C2F-035D-40DB-903A-F74739317FF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815422-E12F-4511-9EFC-62E55681DA4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59EC5CB-EE58-418E-905D-7EF76C637B8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44D5114-3490-4643-BBE7-AAFAB53A4DD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1AA8D1F-36CB-4A3C-BD0A-3F999D409D0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人口の減少や全国及び県内平均を大きく上回る高齢化率（</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）に加え、基幹産業である農業収入が伸びていないことや地域産業全体の財政基盤が弱く、類似団体平均より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ポイント低くなっている。特に、令和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全国的に、臨時経済対策費として、普通交付税が追加交付されたことに伴い、財政力指数も減少している。今後も、国の地方財政計画における普通交付税の動向にもよるが、財政力指数は低い水準を継続すると考えられ、引き続き、歳入確保対策や事務事業の見直し等による歳出削減を図りながら、歳入額の確保を図り、財政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976E772-EB68-4CD9-B796-E7E7621633F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5A395F9-7597-4DB2-8E9F-DC2A76086F5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4D86489-E017-4141-A049-C15D7ACAE7F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CF9C96A-9D1F-497A-902B-DCBD1DB5FDF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5D27B639-A8AA-4B02-9356-38F9A080D22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B72ABE1-96DB-4A59-9353-F81CE1F1001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54C78EF-7F14-4288-9A2F-BD227013EBB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A1515E8C-CC0E-4FD9-A17A-E3914771729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2B5EFC0-598A-4FB0-B05D-792E919EB31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1F27072-FF6D-4ADB-AEB3-14B7A1E7EAC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B9B8A5D-1D5B-459C-B3D6-5B9DFD332F6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142370B-6C2F-4BAD-B2DF-F879FE9E66E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4A25356-CF55-475B-8D7B-FF1303B26F4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0AA2AE7-AFA1-48A5-9A01-AE126F87549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F56DF694-56E6-437A-8CFE-730ECAD199CF}"/>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D1D7A28B-0FC5-49C2-BD70-1FB8E276D6C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4D202090-5DCA-4A92-B509-B3D56149092C}"/>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D2970261-C13C-4D8E-BF15-FE18E4393D9A}"/>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6221F6E0-5092-4732-B170-95473FC4D021}"/>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15AA3412-8B5A-42E6-8A99-60E668DAB297}"/>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65F0F07F-E781-4A35-8E24-F097171A08AE}"/>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A070BED8-CE97-43BF-9D52-5FF146BCBCC9}"/>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C83B3FBA-2BF8-435C-90E8-4DDE158E55AD}"/>
            </a:ext>
          </a:extLst>
        </xdr:cNvPr>
        <xdr:cNvCxnSpPr/>
      </xdr:nvCxnSpPr>
      <xdr:spPr>
        <a:xfrm>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30A218C-C232-4F2A-A2AC-CBD27E8B553F}"/>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A39622D4-5267-48F8-9D9F-38110B62106A}"/>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41D8E198-1D96-48EC-AF99-61E1E8B227D2}"/>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9F408132-E2C1-478A-B83C-CB2800E988C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A70FFEBB-B5FF-4560-96B1-EAEB3C0AD3E5}"/>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2D51CC5B-AE60-4A27-AF80-7391DCCF658C}"/>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1A1729E6-FF7C-4FD5-A737-06EFC1D8E1F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31DEE4F3-3550-4E22-B1B9-96A50FDFF186}"/>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AB5B6133-DE4B-4F99-A63B-BFD12489E491}"/>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D19867B3-1AA4-4D9C-AA2A-E25A586F1FD4}"/>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30242E8-6BA4-4202-A7B0-ED80552AFF8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888DB78-951B-4CD3-A14F-857BB4BF2F2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073BFE8-3CC1-49A5-AA41-DB16594AD76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BD09B88-A67A-49AF-B89A-A09F7A906C5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4B9F320-AB6D-41E1-B6E1-B0E52C8F80D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75A16BED-1E97-4B0D-AA6A-2A0139067B8B}"/>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4BAE391B-9B00-4A97-8324-90F35B06DDD5}"/>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429320CB-8FBE-42B9-90A6-03D888856AE4}"/>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B851B4A4-2944-4054-95B2-93F90C3BD5E6}"/>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EAD5A025-822D-4363-820A-000F07A97842}"/>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DD4DC4ED-89C3-4E8A-A461-2A6007E9B88A}"/>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AE4483A3-13EB-4861-BA7F-573CC8F94D7B}"/>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FAE04B1A-7A87-4DA0-9132-FB256075CD14}"/>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EFAEA2FC-F496-4CEB-AD22-17AA0C60A2BF}"/>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E90EFC85-BB4F-44E5-9E40-0271374BECAE}"/>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8F9761D-1FB8-40D6-9C8B-DCBF986BB35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9BF6173-E0C5-4653-83BE-32051553A42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D88035DD-ABD9-44A1-806F-0E48AB76B81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F21610D-707B-4F31-8BD6-9156B75124A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45B670E-9A22-48FA-BC62-58277365880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7A67BDCF-EA9D-446F-8659-FFD62D8ABCA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4584F82-C802-4099-862F-B5A4332948A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9576CC8-9C1E-4D38-8000-F0D44614211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BD4F958-232D-41D0-9C68-E3C318B32D5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AA7E82F-B51F-43F1-BDD4-774F872DB52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1A17456-1C98-44A1-B126-EBEB83C90FB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56B202B5-B0C8-473A-8D92-CA150BFD4E5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3FD1D30-FE1F-4BE9-9B2F-041A03A28EB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類似団体平均と比較して、公債費は高くなっているが、人件費、扶助費、補助費等では低くなっている。令和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年度決算における比率増加の要因は、平成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月豪雨災害復旧事業に係る地方債の元金償還開始により公債費が増大したこと、普通交付税における積雪度級地が上がったことにより経常経費としての維持補修費が増となったことである。今後も、令和元～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実施した大規模投資事業の影響により、公債費が増大する見込みであり、比率は増加していく推計としている。さらなる歳入の確保をしながら、物件費や補助費等の見直し等の義務的経費以外の経費を抑制していくよう努力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D28C1D0A-03CF-46FF-9AE3-06DB9A1EAA6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92944CB-4854-4925-AE7C-FF9F7AF7632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32D5E96-5A9B-4027-B82F-39933AAEBEC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E9CE6498-8EFA-478D-874B-5057A7C72D8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11EE587-AE8D-433D-A67E-E5B319F551E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76EF7751-E5C7-42BA-9DE6-0F52AB9DBA6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CCE92A26-DD30-4241-91FA-46081D48FFF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528FF921-3240-4EC3-AE64-632A935C3AE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B707CCC5-5F8E-4851-AD18-4DD49C8C696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7BE165A1-AE46-4FA1-9959-6925653E38F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421C1590-648E-491D-BACD-F11719CCAF9E}"/>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38C5426D-CE36-45FA-81EE-E295F9D7C46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5A84738E-FCB6-4E04-80C1-9E073A9FBE5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5966DA97-FD19-4281-96AC-2F5C8E1D891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CD93EC3A-C00E-45C5-8064-1C3D6D68F808}"/>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9D7A5BC5-9D7A-4736-AEBC-29B6F4708272}"/>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D2DD4F24-C1D5-40D1-8BE3-85265A0D4AC8}"/>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66E4D111-7B36-4423-AD32-FD611621A76A}"/>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2927473F-ABFD-4CE5-9C49-47BB52EFB2A8}"/>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160401</xdr:rowOff>
    </xdr:from>
    <xdr:to>
      <xdr:col>23</xdr:col>
      <xdr:colOff>133350</xdr:colOff>
      <xdr:row>62</xdr:row>
      <xdr:rowOff>78232</xdr:rowOff>
    </xdr:to>
    <xdr:cxnSp macro="">
      <xdr:nvCxnSpPr>
        <xdr:cNvPr id="129" name="直線コネクタ 128">
          <a:extLst>
            <a:ext uri="{FF2B5EF4-FFF2-40B4-BE49-F238E27FC236}">
              <a16:creationId xmlns:a16="http://schemas.microsoft.com/office/drawing/2014/main" id="{1784860A-516B-464B-AEA9-4D527DBD236C}"/>
            </a:ext>
          </a:extLst>
        </xdr:cNvPr>
        <xdr:cNvCxnSpPr/>
      </xdr:nvCxnSpPr>
      <xdr:spPr>
        <a:xfrm>
          <a:off x="4114800" y="10618851"/>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CF0A0F2E-9AE5-4504-A109-E6A2C2CD52EB}"/>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E7523BAC-AA76-4294-BFEB-99FFC669D35B}"/>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160401</xdr:rowOff>
    </xdr:from>
    <xdr:to>
      <xdr:col>19</xdr:col>
      <xdr:colOff>133350</xdr:colOff>
      <xdr:row>62</xdr:row>
      <xdr:rowOff>128905</xdr:rowOff>
    </xdr:to>
    <xdr:cxnSp macro="">
      <xdr:nvCxnSpPr>
        <xdr:cNvPr id="132" name="直線コネクタ 131">
          <a:extLst>
            <a:ext uri="{FF2B5EF4-FFF2-40B4-BE49-F238E27FC236}">
              <a16:creationId xmlns:a16="http://schemas.microsoft.com/office/drawing/2014/main" id="{8D794D67-5EAD-4601-AC2B-1AC6477B2CF7}"/>
            </a:ext>
          </a:extLst>
        </xdr:cNvPr>
        <xdr:cNvCxnSpPr/>
      </xdr:nvCxnSpPr>
      <xdr:spPr>
        <a:xfrm flipV="1">
          <a:off x="3225800" y="1061885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EA904607-8126-4DB9-B5E0-2EFFE3B1061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90B2C952-392E-4AE4-A554-B1075D2A2714}"/>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114427</xdr:rowOff>
    </xdr:from>
    <xdr:to>
      <xdr:col>15</xdr:col>
      <xdr:colOff>82550</xdr:colOff>
      <xdr:row>62</xdr:row>
      <xdr:rowOff>128905</xdr:rowOff>
    </xdr:to>
    <xdr:cxnSp macro="">
      <xdr:nvCxnSpPr>
        <xdr:cNvPr id="135" name="直線コネクタ 134">
          <a:extLst>
            <a:ext uri="{FF2B5EF4-FFF2-40B4-BE49-F238E27FC236}">
              <a16:creationId xmlns:a16="http://schemas.microsoft.com/office/drawing/2014/main" id="{62F3CA8B-7DF1-4F2B-8BB5-BBC027B82452}"/>
            </a:ext>
          </a:extLst>
        </xdr:cNvPr>
        <xdr:cNvCxnSpPr/>
      </xdr:nvCxnSpPr>
      <xdr:spPr>
        <a:xfrm>
          <a:off x="2336800" y="107443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DD4249FE-A0F7-474D-997E-2C11DDBB9329}"/>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61B1903A-5CF7-4A37-A622-B253B68AEFEB}"/>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62</xdr:row>
      <xdr:rowOff>114427</xdr:rowOff>
    </xdr:to>
    <xdr:cxnSp macro="">
      <xdr:nvCxnSpPr>
        <xdr:cNvPr id="138" name="直線コネクタ 137">
          <a:extLst>
            <a:ext uri="{FF2B5EF4-FFF2-40B4-BE49-F238E27FC236}">
              <a16:creationId xmlns:a16="http://schemas.microsoft.com/office/drawing/2014/main" id="{D5DA0319-2216-4F6D-9FD6-D2E5B40E8B99}"/>
            </a:ext>
          </a:extLst>
        </xdr:cNvPr>
        <xdr:cNvCxnSpPr/>
      </xdr:nvCxnSpPr>
      <xdr:spPr>
        <a:xfrm>
          <a:off x="1447800" y="1073708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E55D323B-2135-4654-BD7A-63570A6D31B1}"/>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F80F4981-EBAF-4E26-8F70-E4C86C9EC9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1E2D6006-475E-4096-845F-0A6B2E50BE17}"/>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BD5B583F-6E93-4470-A578-F2D8D79C6BCE}"/>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2BA829B-9F75-4316-A867-55420349565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8679300-8650-4FC8-82F2-F063C8BBB2A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C33D785-0F64-4911-B439-88E7D4965DF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1E54C2-A4E2-48B7-B52B-A9ED7470F02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45EF03F-0D42-49B4-842B-2E4B75B60AD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8" name="楕円 147">
          <a:extLst>
            <a:ext uri="{FF2B5EF4-FFF2-40B4-BE49-F238E27FC236}">
              <a16:creationId xmlns:a16="http://schemas.microsoft.com/office/drawing/2014/main" id="{24D28ACB-62FF-4708-AC28-224C9808DF06}"/>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170959</xdr:rowOff>
    </xdr:from>
    <xdr:ext cx="762000" cy="259045"/>
    <xdr:sp macro="" textlink="">
      <xdr:nvSpPr>
        <xdr:cNvPr id="149" name="財政構造の弾力性該当値テキスト">
          <a:extLst>
            <a:ext uri="{FF2B5EF4-FFF2-40B4-BE49-F238E27FC236}">
              <a16:creationId xmlns:a16="http://schemas.microsoft.com/office/drawing/2014/main" id="{588CD204-14D1-479E-80B2-01DBB389AA96}"/>
            </a:ext>
          </a:extLst>
        </xdr:cNvPr>
        <xdr:cNvSpPr txBox="1"/>
      </xdr:nvSpPr>
      <xdr:spPr>
        <a:xfrm>
          <a:off x="5041900" y="10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109601</xdr:rowOff>
    </xdr:from>
    <xdr:to>
      <xdr:col>19</xdr:col>
      <xdr:colOff>184150</xdr:colOff>
      <xdr:row>62</xdr:row>
      <xdr:rowOff>39751</xdr:rowOff>
    </xdr:to>
    <xdr:sp macro="" textlink="">
      <xdr:nvSpPr>
        <xdr:cNvPr id="150" name="楕円 149">
          <a:extLst>
            <a:ext uri="{FF2B5EF4-FFF2-40B4-BE49-F238E27FC236}">
              <a16:creationId xmlns:a16="http://schemas.microsoft.com/office/drawing/2014/main" id="{74408899-CE14-40F3-A70F-ECA04604029C}"/>
            </a:ext>
          </a:extLst>
        </xdr:cNvPr>
        <xdr:cNvSpPr/>
      </xdr:nvSpPr>
      <xdr:spPr>
        <a:xfrm>
          <a:off x="4064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24528</xdr:rowOff>
    </xdr:from>
    <xdr:ext cx="736600" cy="259045"/>
    <xdr:sp macro="" textlink="">
      <xdr:nvSpPr>
        <xdr:cNvPr id="151" name="テキスト ボックス 150">
          <a:extLst>
            <a:ext uri="{FF2B5EF4-FFF2-40B4-BE49-F238E27FC236}">
              <a16:creationId xmlns:a16="http://schemas.microsoft.com/office/drawing/2014/main" id="{E71EB46D-AD2C-4653-89C3-533B169F3CBA}"/>
            </a:ext>
          </a:extLst>
        </xdr:cNvPr>
        <xdr:cNvSpPr txBox="1"/>
      </xdr:nvSpPr>
      <xdr:spPr>
        <a:xfrm>
          <a:off x="3733800" y="1065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2" name="楕円 151">
          <a:extLst>
            <a:ext uri="{FF2B5EF4-FFF2-40B4-BE49-F238E27FC236}">
              <a16:creationId xmlns:a16="http://schemas.microsoft.com/office/drawing/2014/main" id="{32E4FE92-671F-4B21-8B21-A900E8C859A4}"/>
            </a:ext>
          </a:extLst>
        </xdr:cNvPr>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164482</xdr:rowOff>
    </xdr:from>
    <xdr:ext cx="762000" cy="259045"/>
    <xdr:sp macro="" textlink="">
      <xdr:nvSpPr>
        <xdr:cNvPr id="153" name="テキスト ボックス 152">
          <a:extLst>
            <a:ext uri="{FF2B5EF4-FFF2-40B4-BE49-F238E27FC236}">
              <a16:creationId xmlns:a16="http://schemas.microsoft.com/office/drawing/2014/main" id="{D4239992-B961-421D-91A0-91D50F594813}"/>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63627</xdr:rowOff>
    </xdr:from>
    <xdr:to>
      <xdr:col>11</xdr:col>
      <xdr:colOff>82550</xdr:colOff>
      <xdr:row>62</xdr:row>
      <xdr:rowOff>165227</xdr:rowOff>
    </xdr:to>
    <xdr:sp macro="" textlink="">
      <xdr:nvSpPr>
        <xdr:cNvPr id="154" name="楕円 153">
          <a:extLst>
            <a:ext uri="{FF2B5EF4-FFF2-40B4-BE49-F238E27FC236}">
              <a16:creationId xmlns:a16="http://schemas.microsoft.com/office/drawing/2014/main" id="{63B53C50-658A-414B-91F2-2547E71B4293}"/>
            </a:ext>
          </a:extLst>
        </xdr:cNvPr>
        <xdr:cNvSpPr/>
      </xdr:nvSpPr>
      <xdr:spPr>
        <a:xfrm>
          <a:off x="2286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3954</xdr:rowOff>
    </xdr:from>
    <xdr:ext cx="762000" cy="259045"/>
    <xdr:sp macro="" textlink="">
      <xdr:nvSpPr>
        <xdr:cNvPr id="155" name="テキスト ボックス 154">
          <a:extLst>
            <a:ext uri="{FF2B5EF4-FFF2-40B4-BE49-F238E27FC236}">
              <a16:creationId xmlns:a16="http://schemas.microsoft.com/office/drawing/2014/main" id="{1263A746-3491-4DDF-BEC5-D7F21AA19B2D}"/>
            </a:ext>
          </a:extLst>
        </xdr:cNvPr>
        <xdr:cNvSpPr txBox="1"/>
      </xdr:nvSpPr>
      <xdr:spPr>
        <a:xfrm>
          <a:off x="1955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6" name="楕円 155">
          <a:extLst>
            <a:ext uri="{FF2B5EF4-FFF2-40B4-BE49-F238E27FC236}">
              <a16:creationId xmlns:a16="http://schemas.microsoft.com/office/drawing/2014/main" id="{025AC34F-44DA-415F-A07C-5DCE01BFE5A1}"/>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7" name="テキスト ボックス 156">
          <a:extLst>
            <a:ext uri="{FF2B5EF4-FFF2-40B4-BE49-F238E27FC236}">
              <a16:creationId xmlns:a16="http://schemas.microsoft.com/office/drawing/2014/main" id="{03815092-1C5C-4BED-824B-C14782FE81C3}"/>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7F1BEED-469B-4832-9644-A293B8C821A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C58BA6BE-3343-444A-A248-FB768F62883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600863FA-4F09-45A3-8237-99EBC3BE85D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C002981D-5326-4B11-AC09-F1CC5A3AE36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DAEFDFB-2328-4659-BCCE-E3E8A0E7563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AD8BFC42-E06F-45B1-9752-F6BE800A71C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E94B07B-82F2-4C1A-A3E1-266DB3F3E71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8BAC8C24-8642-49F1-9EA2-767B2AFF7D1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5AF6F32-75FF-4436-ADC8-581854E2ADB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486FB3F-7B6B-444C-9DC4-7EFFF42AD9C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B357B0CD-0FE2-41E5-8030-1354D7207F2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8C3E98A7-3C3D-4DBE-8A99-9CA02A7E285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CB7D2547-66D4-4DA3-A43F-48E7D651601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や庁内の情報システム整備拡充やマイナンバーカードを活用した情報システムの構築、セキュリティ強化に伴って電算機器に係る委託料や使用料等の支出も伸びているほか、町社会福祉協議会に町立保育園の保育業務を委託していること、正規職員の人員不足を会計年度任用職員で補っていることから、人口</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人当たりの決算額は類似団体平均と比較して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80,106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円高くなっている。今後も、デジタル化の推進に伴う物件費の増等を見据えながらも、施設管理の見直し等、引き続き削減努力を続けながら、類似団体との乖離幅を縮小させていく。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4B78698-5177-4F8A-BA07-7F535D7DEC4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B3D2974D-91EF-4757-A0D9-32BB34B4439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415EDF9-9D15-4107-871B-B4F1E8891D0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986E733C-2E1A-4C3D-A99A-DE40428D483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9DF9C558-CEC1-468D-8090-A5DC3F3B5BC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3595637B-A5FC-46F6-A209-8DC9F8968C7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EB3AEE2-5CD2-414C-8B77-B725D6C9BE3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E857CE6A-E526-472A-AD69-1DBA915E001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1587D158-CD93-458E-9222-09477735E5F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291856B-2E94-431F-87B7-AF7C920A661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D0EE366B-BB1A-44CA-A61F-1C7195B1B9D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F1D7F606-A862-4252-B8FF-CA55EBA177B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3CB17A4A-39FF-4907-A573-4951BB722FE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62101FDE-2298-4D0F-BCA7-ED5005DFC28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B75810E7-A176-4DD7-88F8-8C536D9443E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434BC07E-4A11-4589-9A3E-95E4D723267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E3382A4-DA13-471A-80F0-41B3A74037C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64F89D5B-CF7F-4894-84C6-18BECE3C16B9}"/>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6A9117D6-8A23-4867-BEF7-A30146245C18}"/>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C43E0559-A3AF-426A-9FC9-3177CCE67702}"/>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EFFCDE39-4DC6-4955-8D5A-7AE08CD06013}"/>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4A91E55E-6183-41C8-BB0C-E59EA9DDE97B}"/>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84482</xdr:rowOff>
    </xdr:from>
    <xdr:to>
      <xdr:col>23</xdr:col>
      <xdr:colOff>133350</xdr:colOff>
      <xdr:row>82</xdr:row>
      <xdr:rowOff>114212</xdr:rowOff>
    </xdr:to>
    <xdr:cxnSp macro="">
      <xdr:nvCxnSpPr>
        <xdr:cNvPr id="193" name="直線コネクタ 192">
          <a:extLst>
            <a:ext uri="{FF2B5EF4-FFF2-40B4-BE49-F238E27FC236}">
              <a16:creationId xmlns:a16="http://schemas.microsoft.com/office/drawing/2014/main" id="{C9C18804-AE6E-485D-B774-8EBB70FD18B0}"/>
            </a:ext>
          </a:extLst>
        </xdr:cNvPr>
        <xdr:cNvCxnSpPr/>
      </xdr:nvCxnSpPr>
      <xdr:spPr>
        <a:xfrm>
          <a:off x="4114800" y="14143382"/>
          <a:ext cx="8382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3D257738-5149-4DF6-8C7C-D0468A589E02}"/>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EDC011D7-D18F-4077-9639-33E899962D5A}"/>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47138</xdr:rowOff>
    </xdr:from>
    <xdr:to>
      <xdr:col>19</xdr:col>
      <xdr:colOff>133350</xdr:colOff>
      <xdr:row>82</xdr:row>
      <xdr:rowOff>84482</xdr:rowOff>
    </xdr:to>
    <xdr:cxnSp macro="">
      <xdr:nvCxnSpPr>
        <xdr:cNvPr id="196" name="直線コネクタ 195">
          <a:extLst>
            <a:ext uri="{FF2B5EF4-FFF2-40B4-BE49-F238E27FC236}">
              <a16:creationId xmlns:a16="http://schemas.microsoft.com/office/drawing/2014/main" id="{F6EEA62E-61DE-4250-8B26-76F55FB6FCCB}"/>
            </a:ext>
          </a:extLst>
        </xdr:cNvPr>
        <xdr:cNvCxnSpPr/>
      </xdr:nvCxnSpPr>
      <xdr:spPr>
        <a:xfrm>
          <a:off x="3225800" y="14106038"/>
          <a:ext cx="8890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885D29AA-12AE-425C-B682-4C868C5AA975}"/>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6E3C946E-16B3-4975-9987-861F0EB90E9B}"/>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159773</xdr:rowOff>
    </xdr:from>
    <xdr:to>
      <xdr:col>15</xdr:col>
      <xdr:colOff>82550</xdr:colOff>
      <xdr:row>82</xdr:row>
      <xdr:rowOff>47138</xdr:rowOff>
    </xdr:to>
    <xdr:cxnSp macro="">
      <xdr:nvCxnSpPr>
        <xdr:cNvPr id="199" name="直線コネクタ 198">
          <a:extLst>
            <a:ext uri="{FF2B5EF4-FFF2-40B4-BE49-F238E27FC236}">
              <a16:creationId xmlns:a16="http://schemas.microsoft.com/office/drawing/2014/main" id="{F07F2903-877A-4EB2-A2FA-5744E0404C47}"/>
            </a:ext>
          </a:extLst>
        </xdr:cNvPr>
        <xdr:cNvCxnSpPr/>
      </xdr:nvCxnSpPr>
      <xdr:spPr>
        <a:xfrm>
          <a:off x="2336800" y="14047223"/>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C7F8F1F8-5B48-4FA5-A0FC-313FA1B5276C}"/>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9C7DB9EC-B0E6-4B39-BDF2-405BFFCD95F1}"/>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159773</xdr:rowOff>
    </xdr:from>
    <xdr:to>
      <xdr:col>11</xdr:col>
      <xdr:colOff>31750</xdr:colOff>
      <xdr:row>81</xdr:row>
      <xdr:rowOff>164562</xdr:rowOff>
    </xdr:to>
    <xdr:cxnSp macro="">
      <xdr:nvCxnSpPr>
        <xdr:cNvPr id="202" name="直線コネクタ 201">
          <a:extLst>
            <a:ext uri="{FF2B5EF4-FFF2-40B4-BE49-F238E27FC236}">
              <a16:creationId xmlns:a16="http://schemas.microsoft.com/office/drawing/2014/main" id="{208ABA91-A6BE-4956-85AD-FBE6B9250C72}"/>
            </a:ext>
          </a:extLst>
        </xdr:cNvPr>
        <xdr:cNvCxnSpPr/>
      </xdr:nvCxnSpPr>
      <xdr:spPr>
        <a:xfrm flipV="1">
          <a:off x="1447800" y="14047223"/>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477E2A62-840F-413F-B0D3-2965C7BAFC8F}"/>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74CD9D2B-0CA1-4717-9F56-408ACDEBACAF}"/>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2DA02D93-8BBF-43EB-8963-823AD68702BF}"/>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ECCEE384-9DC4-4620-9B48-7B0457AF8377}"/>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5027F3B-4EF0-409F-8410-7D272D55C9C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39489F4-822D-4FFE-8509-38F3D707EBE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1510E76-E35E-4D4E-904B-43195F60738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E64E910-ABFE-4638-8364-C335D85A7C7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CD877F8-2772-4727-97C1-186BBD1A7A4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63412</xdr:rowOff>
    </xdr:from>
    <xdr:to>
      <xdr:col>23</xdr:col>
      <xdr:colOff>184150</xdr:colOff>
      <xdr:row>82</xdr:row>
      <xdr:rowOff>165012</xdr:rowOff>
    </xdr:to>
    <xdr:sp macro="" textlink="">
      <xdr:nvSpPr>
        <xdr:cNvPr id="212" name="楕円 211">
          <a:extLst>
            <a:ext uri="{FF2B5EF4-FFF2-40B4-BE49-F238E27FC236}">
              <a16:creationId xmlns:a16="http://schemas.microsoft.com/office/drawing/2014/main" id="{49E4790C-F51D-4A62-B1CD-4FE74FC1B94B}"/>
            </a:ext>
          </a:extLst>
        </xdr:cNvPr>
        <xdr:cNvSpPr/>
      </xdr:nvSpPr>
      <xdr:spPr>
        <a:xfrm>
          <a:off x="4902200" y="141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35489</xdr:rowOff>
    </xdr:from>
    <xdr:ext cx="762000" cy="259045"/>
    <xdr:sp macro="" textlink="">
      <xdr:nvSpPr>
        <xdr:cNvPr id="213" name="人件費・物件費等の状況該当値テキスト">
          <a:extLst>
            <a:ext uri="{FF2B5EF4-FFF2-40B4-BE49-F238E27FC236}">
              <a16:creationId xmlns:a16="http://schemas.microsoft.com/office/drawing/2014/main" id="{34E670F8-7890-42B0-9CB5-6458E79BA48B}"/>
            </a:ext>
          </a:extLst>
        </xdr:cNvPr>
        <xdr:cNvSpPr txBox="1"/>
      </xdr:nvSpPr>
      <xdr:spPr>
        <a:xfrm>
          <a:off x="5041900" y="140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33682</xdr:rowOff>
    </xdr:from>
    <xdr:to>
      <xdr:col>19</xdr:col>
      <xdr:colOff>184150</xdr:colOff>
      <xdr:row>82</xdr:row>
      <xdr:rowOff>135282</xdr:rowOff>
    </xdr:to>
    <xdr:sp macro="" textlink="">
      <xdr:nvSpPr>
        <xdr:cNvPr id="214" name="楕円 213">
          <a:extLst>
            <a:ext uri="{FF2B5EF4-FFF2-40B4-BE49-F238E27FC236}">
              <a16:creationId xmlns:a16="http://schemas.microsoft.com/office/drawing/2014/main" id="{704BAD59-7A29-449E-A913-3A9EC9E4A3B8}"/>
            </a:ext>
          </a:extLst>
        </xdr:cNvPr>
        <xdr:cNvSpPr/>
      </xdr:nvSpPr>
      <xdr:spPr>
        <a:xfrm>
          <a:off x="4064000" y="14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120059</xdr:rowOff>
    </xdr:from>
    <xdr:ext cx="736600" cy="259045"/>
    <xdr:sp macro="" textlink="">
      <xdr:nvSpPr>
        <xdr:cNvPr id="215" name="テキスト ボックス 214">
          <a:extLst>
            <a:ext uri="{FF2B5EF4-FFF2-40B4-BE49-F238E27FC236}">
              <a16:creationId xmlns:a16="http://schemas.microsoft.com/office/drawing/2014/main" id="{4A97614B-A05F-45F5-B20A-E0C4D58EBEC4}"/>
            </a:ext>
          </a:extLst>
        </xdr:cNvPr>
        <xdr:cNvSpPr txBox="1"/>
      </xdr:nvSpPr>
      <xdr:spPr>
        <a:xfrm>
          <a:off x="3733800" y="14178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167788</xdr:rowOff>
    </xdr:from>
    <xdr:to>
      <xdr:col>15</xdr:col>
      <xdr:colOff>133350</xdr:colOff>
      <xdr:row>82</xdr:row>
      <xdr:rowOff>97938</xdr:rowOff>
    </xdr:to>
    <xdr:sp macro="" textlink="">
      <xdr:nvSpPr>
        <xdr:cNvPr id="216" name="楕円 215">
          <a:extLst>
            <a:ext uri="{FF2B5EF4-FFF2-40B4-BE49-F238E27FC236}">
              <a16:creationId xmlns:a16="http://schemas.microsoft.com/office/drawing/2014/main" id="{35D0CF47-3319-42A9-ACE7-3B3C90F69DB3}"/>
            </a:ext>
          </a:extLst>
        </xdr:cNvPr>
        <xdr:cNvSpPr/>
      </xdr:nvSpPr>
      <xdr:spPr>
        <a:xfrm>
          <a:off x="3175000" y="140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82715</xdr:rowOff>
    </xdr:from>
    <xdr:ext cx="762000" cy="259045"/>
    <xdr:sp macro="" textlink="">
      <xdr:nvSpPr>
        <xdr:cNvPr id="217" name="テキスト ボックス 216">
          <a:extLst>
            <a:ext uri="{FF2B5EF4-FFF2-40B4-BE49-F238E27FC236}">
              <a16:creationId xmlns:a16="http://schemas.microsoft.com/office/drawing/2014/main" id="{FF391049-033D-4859-867F-45246163A9BA}"/>
            </a:ext>
          </a:extLst>
        </xdr:cNvPr>
        <xdr:cNvSpPr txBox="1"/>
      </xdr:nvSpPr>
      <xdr:spPr>
        <a:xfrm>
          <a:off x="2844800" y="141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108973</xdr:rowOff>
    </xdr:from>
    <xdr:to>
      <xdr:col>11</xdr:col>
      <xdr:colOff>82550</xdr:colOff>
      <xdr:row>82</xdr:row>
      <xdr:rowOff>39123</xdr:rowOff>
    </xdr:to>
    <xdr:sp macro="" textlink="">
      <xdr:nvSpPr>
        <xdr:cNvPr id="218" name="楕円 217">
          <a:extLst>
            <a:ext uri="{FF2B5EF4-FFF2-40B4-BE49-F238E27FC236}">
              <a16:creationId xmlns:a16="http://schemas.microsoft.com/office/drawing/2014/main" id="{68530AAA-B623-4A7F-89BE-D2107C9CC269}"/>
            </a:ext>
          </a:extLst>
        </xdr:cNvPr>
        <xdr:cNvSpPr/>
      </xdr:nvSpPr>
      <xdr:spPr>
        <a:xfrm>
          <a:off x="2286000" y="139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23900</xdr:rowOff>
    </xdr:from>
    <xdr:ext cx="762000" cy="259045"/>
    <xdr:sp macro="" textlink="">
      <xdr:nvSpPr>
        <xdr:cNvPr id="219" name="テキスト ボックス 218">
          <a:extLst>
            <a:ext uri="{FF2B5EF4-FFF2-40B4-BE49-F238E27FC236}">
              <a16:creationId xmlns:a16="http://schemas.microsoft.com/office/drawing/2014/main" id="{1268607B-2FB6-4B58-9197-3B00DF6584F2}"/>
            </a:ext>
          </a:extLst>
        </xdr:cNvPr>
        <xdr:cNvSpPr txBox="1"/>
      </xdr:nvSpPr>
      <xdr:spPr>
        <a:xfrm>
          <a:off x="1955800" y="140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113762</xdr:rowOff>
    </xdr:from>
    <xdr:to>
      <xdr:col>7</xdr:col>
      <xdr:colOff>31750</xdr:colOff>
      <xdr:row>82</xdr:row>
      <xdr:rowOff>43912</xdr:rowOff>
    </xdr:to>
    <xdr:sp macro="" textlink="">
      <xdr:nvSpPr>
        <xdr:cNvPr id="220" name="楕円 219">
          <a:extLst>
            <a:ext uri="{FF2B5EF4-FFF2-40B4-BE49-F238E27FC236}">
              <a16:creationId xmlns:a16="http://schemas.microsoft.com/office/drawing/2014/main" id="{5F4B465E-5613-4514-B987-FB94B6DA29B3}"/>
            </a:ext>
          </a:extLst>
        </xdr:cNvPr>
        <xdr:cNvSpPr/>
      </xdr:nvSpPr>
      <xdr:spPr>
        <a:xfrm>
          <a:off x="1397000" y="140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28689</xdr:rowOff>
    </xdr:from>
    <xdr:ext cx="762000" cy="259045"/>
    <xdr:sp macro="" textlink="">
      <xdr:nvSpPr>
        <xdr:cNvPr id="221" name="テキスト ボックス 220">
          <a:extLst>
            <a:ext uri="{FF2B5EF4-FFF2-40B4-BE49-F238E27FC236}">
              <a16:creationId xmlns:a16="http://schemas.microsoft.com/office/drawing/2014/main" id="{721869EE-6C3D-4A11-8F50-9E53082EEF86}"/>
            </a:ext>
          </a:extLst>
        </xdr:cNvPr>
        <xdr:cNvSpPr txBox="1"/>
      </xdr:nvSpPr>
      <xdr:spPr>
        <a:xfrm>
          <a:off x="1066800" y="1408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B211FDB-8E19-47E8-AD7B-0D5109AE804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BB29BF4-662B-41B0-A775-869C61B0ADD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EF921F8-7ACB-47B7-BFE9-50FB81A60B5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BD279F5-4588-4FC3-BF53-C2F5053C345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CA847F0-AD78-46DC-AACE-4AC9835CDAD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9736741-BBEF-40D4-A9A4-963A283034A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537F5ED-0A96-4DB1-9E07-DBEBCACCE05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9975C04-09DC-4A32-A25B-92293654967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AE2F4E1-D6D0-49CE-A728-4148CC97AC7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C5C77BD-A4F2-4FE9-B2C8-E1649383C50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AD04273-01AD-4722-ADC5-13B5BF9DE5B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A5B169A-4F61-44E4-A271-0634C1062A2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5ABBF92-EE46-4368-924A-2CD49CD5475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年度は類似団体平均との比較では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ポイント高くなっている。これは職員構成が経験年数の長い職員が多数を占めていることが要因のひとつとして挙げられる。しかし、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をピークに、今後も若年層採用の活性化により、本指数が低下していくものと推計している。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6FD86E7-8414-4292-9DED-E28B8E2BDFD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53DEE92-D83C-4050-A0B4-42FF53C710F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E12459A-B919-4756-9857-7A50EDC18B9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869467CE-C0A1-4D8C-B785-A07329A7D05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E5A1CDCB-3AA4-4769-8375-1E8371ED207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EDCC0E06-BA5A-438D-A2CE-B6160AD6C6F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A5E90353-8FA2-4804-B2BD-B38D7FD9DC3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F984DFE2-1E64-4E98-B562-D9EF5779C66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E7B94064-6CC5-47F5-A859-3D95FB9801C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60A98BE-9D89-4B63-A89B-7E49629DD0B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33782D39-4817-4929-9420-B72890DC31A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EBC4B7E4-F812-48FF-B28F-A4D5BCB6B20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4F091B9-1DAC-404E-ACBC-2FCCE720B29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520445B-DE51-42A4-8664-7E87E95A28B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0A8104A-5051-4016-A3F0-B2613BF87DA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FBE32A3A-1455-4E6E-AA36-186EFBC035F8}"/>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3F93ED3C-A9E5-4A67-A0DF-68379C5B34AF}"/>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577A038F-AF72-4344-BE47-0012A7945F48}"/>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FE05D1B9-4C57-404D-9559-44602F61CB15}"/>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29B4E7EC-7F4A-4FDA-9B5C-8631EB255FBD}"/>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158045</xdr:rowOff>
    </xdr:to>
    <xdr:cxnSp macro="">
      <xdr:nvCxnSpPr>
        <xdr:cNvPr id="255" name="直線コネクタ 254">
          <a:extLst>
            <a:ext uri="{FF2B5EF4-FFF2-40B4-BE49-F238E27FC236}">
              <a16:creationId xmlns:a16="http://schemas.microsoft.com/office/drawing/2014/main" id="{E0F9457E-E8A9-44FF-8B9A-14EE5CCB1609}"/>
            </a:ext>
          </a:extLst>
        </xdr:cNvPr>
        <xdr:cNvCxnSpPr/>
      </xdr:nvCxnSpPr>
      <xdr:spPr>
        <a:xfrm>
          <a:off x="16179800" y="150339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6D6E253-64AD-435F-A588-82DE77891C93}"/>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AA07D003-75BA-418D-9317-9990A4A2E976}"/>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88</xdr:row>
      <xdr:rowOff>107245</xdr:rowOff>
    </xdr:to>
    <xdr:cxnSp macro="">
      <xdr:nvCxnSpPr>
        <xdr:cNvPr id="258" name="直線コネクタ 257">
          <a:extLst>
            <a:ext uri="{FF2B5EF4-FFF2-40B4-BE49-F238E27FC236}">
              <a16:creationId xmlns:a16="http://schemas.microsoft.com/office/drawing/2014/main" id="{D50BE0A7-EFC6-4060-8F71-FB57376228E0}"/>
            </a:ext>
          </a:extLst>
        </xdr:cNvPr>
        <xdr:cNvCxnSpPr/>
      </xdr:nvCxnSpPr>
      <xdr:spPr>
        <a:xfrm flipV="1">
          <a:off x="15290800" y="150339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7BF07E15-8EBE-4CF4-8B7E-6E1CCB96BB8B}"/>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40E793FB-0299-4B46-B34C-9E98FAB6D57C}"/>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147461</xdr:rowOff>
    </xdr:to>
    <xdr:cxnSp macro="">
      <xdr:nvCxnSpPr>
        <xdr:cNvPr id="261" name="直線コネクタ 260">
          <a:extLst>
            <a:ext uri="{FF2B5EF4-FFF2-40B4-BE49-F238E27FC236}">
              <a16:creationId xmlns:a16="http://schemas.microsoft.com/office/drawing/2014/main" id="{FD8FD522-4257-4B50-AA51-D987A09EB139}"/>
            </a:ext>
          </a:extLst>
        </xdr:cNvPr>
        <xdr:cNvCxnSpPr/>
      </xdr:nvCxnSpPr>
      <xdr:spPr>
        <a:xfrm flipV="1">
          <a:off x="14401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99B879CA-81C4-49CE-BC96-1D1541648A88}"/>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E488BB45-E07C-492F-8D84-F21EF00F6298}"/>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147461</xdr:rowOff>
    </xdr:to>
    <xdr:cxnSp macro="">
      <xdr:nvCxnSpPr>
        <xdr:cNvPr id="264" name="直線コネクタ 263">
          <a:extLst>
            <a:ext uri="{FF2B5EF4-FFF2-40B4-BE49-F238E27FC236}">
              <a16:creationId xmlns:a16="http://schemas.microsoft.com/office/drawing/2014/main" id="{0649482A-9E6D-4E72-950E-263FC3CB72EF}"/>
            </a:ext>
          </a:extLst>
        </xdr:cNvPr>
        <xdr:cNvCxnSpPr/>
      </xdr:nvCxnSpPr>
      <xdr:spPr>
        <a:xfrm>
          <a:off x="13512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6036DC57-0C39-4192-8B9F-9FB396B352DD}"/>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EB60ABAB-6425-4213-9933-87FAEB180EA3}"/>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79C71E2-34CF-4924-8D26-B5F0B9A19F71}"/>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3C55C2D7-DE57-492B-818E-CDE2CA132DF9}"/>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D685E2F-A371-4E77-9A5A-6659C9FB015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A542F0D-51F1-4B6E-A7CB-8707C75FA1A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1D81AF0-36AF-4B7A-BCCE-E6C880317DC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F42C9B7-C791-4F8B-94C4-20935B2ED7A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405F75C-8FC6-40B5-87D8-558963FD15D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4" name="楕円 273">
          <a:extLst>
            <a:ext uri="{FF2B5EF4-FFF2-40B4-BE49-F238E27FC236}">
              <a16:creationId xmlns:a16="http://schemas.microsoft.com/office/drawing/2014/main" id="{A2E9C8AA-F770-4E72-88BC-9A18D133242C}"/>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5" name="給与水準   （国との比較）該当値テキスト">
          <a:extLst>
            <a:ext uri="{FF2B5EF4-FFF2-40B4-BE49-F238E27FC236}">
              <a16:creationId xmlns:a16="http://schemas.microsoft.com/office/drawing/2014/main" id="{B7A9A460-93E1-4ED3-9B4C-577144FF98E1}"/>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6" name="楕円 275">
          <a:extLst>
            <a:ext uri="{FF2B5EF4-FFF2-40B4-BE49-F238E27FC236}">
              <a16:creationId xmlns:a16="http://schemas.microsoft.com/office/drawing/2014/main" id="{2634F941-ED8D-4CD7-B04D-88B7D337B65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7" name="テキスト ボックス 276">
          <a:extLst>
            <a:ext uri="{FF2B5EF4-FFF2-40B4-BE49-F238E27FC236}">
              <a16:creationId xmlns:a16="http://schemas.microsoft.com/office/drawing/2014/main" id="{5F8E1BAE-E6E9-4093-B508-A7CF973A6D4D}"/>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78" name="楕円 277">
          <a:extLst>
            <a:ext uri="{FF2B5EF4-FFF2-40B4-BE49-F238E27FC236}">
              <a16:creationId xmlns:a16="http://schemas.microsoft.com/office/drawing/2014/main" id="{34086D28-CE50-4673-9450-DB2221B41469}"/>
            </a:ext>
          </a:extLst>
        </xdr:cNvPr>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79" name="テキスト ボックス 278">
          <a:extLst>
            <a:ext uri="{FF2B5EF4-FFF2-40B4-BE49-F238E27FC236}">
              <a16:creationId xmlns:a16="http://schemas.microsoft.com/office/drawing/2014/main" id="{6D504400-E3D2-4E11-BDFE-262D78B1C10E}"/>
            </a:ext>
          </a:extLst>
        </xdr:cNvPr>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0" name="楕円 279">
          <a:extLst>
            <a:ext uri="{FF2B5EF4-FFF2-40B4-BE49-F238E27FC236}">
              <a16:creationId xmlns:a16="http://schemas.microsoft.com/office/drawing/2014/main" id="{058D7383-4744-4020-AD21-5AE1F925AE3E}"/>
            </a:ext>
          </a:extLst>
        </xdr:cNvPr>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1" name="テキスト ボックス 280">
          <a:extLst>
            <a:ext uri="{FF2B5EF4-FFF2-40B4-BE49-F238E27FC236}">
              <a16:creationId xmlns:a16="http://schemas.microsoft.com/office/drawing/2014/main" id="{9234E72A-2923-43E6-9D12-035FDEFE6159}"/>
            </a:ext>
          </a:extLst>
        </xdr:cNvPr>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2" name="楕円 281">
          <a:extLst>
            <a:ext uri="{FF2B5EF4-FFF2-40B4-BE49-F238E27FC236}">
              <a16:creationId xmlns:a16="http://schemas.microsoft.com/office/drawing/2014/main" id="{6E321751-7D06-4F3E-A4F8-BA1581C6B354}"/>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2CEB5F9B-9B4A-4F50-9F22-4B4EE4D2ABBC}"/>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A73CCEE7-4513-4359-A099-89022CCC4D1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D92B147-950A-4102-B9B3-823134AA3E4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A25A796-26DE-4FB8-88E1-C975E53F297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C0A5FA20-43D0-4814-A9B3-AF771343096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2D62D66-2039-4040-A332-301E9FAAEF2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23DAEDB-B716-40CF-BE38-41A154EFF5B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887E054-A7D9-4A6C-AD65-3BAFD817692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38370F7-1365-4AE9-9C8E-BC98232A561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101AC09-7379-4F39-B460-B0909E70D56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4D92048-FB6C-46EC-B4FC-F0D815E8AE5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97AEC37-F25D-4912-AF43-477D306EF80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5B51266-B9CF-453A-93D6-4427AFBB4E3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FB8AD282-79CE-4B7E-86C0-43DFFC8E71F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年度から退職者不補充による削減に努めてきたが、職員構成がアンバランスになってきていることから、退職者以上に新規採用者数を採用するように採用計画を見直した結果、人口千人当たり職員数は令和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ポイント上回った。今後も、業務量の平準化等を適宜検討しながら職員定員管理計画に基づいた職員数の適正管理に努めていく。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26D9E88-FED0-4D83-9744-1BE8AE06388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B405E30-3DD9-4E29-9D81-37EDFF90952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CDD44B0-3FE3-41BC-8B7E-18EA9EB513B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4326A95A-4C9C-42C9-93B3-F9507F21F03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8032EB47-02A8-4EE4-A6D1-7DFDC4DB560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3FB7FA1D-E3E4-487C-9C61-524E5976458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C0AA361-0E0E-4DAA-839F-FBD9AE111B4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5B5490B1-BF81-463B-818F-5EDAAECF0E7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68EB03AB-E2D2-4327-89A5-F80A9D9AFDF1}"/>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29D2E5D0-5B9A-4071-9863-69521C6EF29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E54F7B6D-BD79-4D07-B4EB-43A81CB58C5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F560E36C-2486-48B4-8645-612E56C887E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5E8F64CA-2A80-4F1E-BB03-4BD81D1642E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450FCC3E-98A1-4A0C-945B-EA9C481FEC3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83DCC55A-468C-468B-8CAB-B095ED643C9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6CDC60F8-7684-4DB8-A548-3DFA11A3761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DC44A4F7-F204-47D9-99F7-1BD3A2070DF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A97131C-4F4B-4224-84D7-3386C31617E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7B1F8C9D-06C0-4EB2-96ED-934CF2781786}"/>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9E3E9AAA-B1EE-4341-A3F4-5EFF51A826B5}"/>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747F5DD0-9CA5-4F23-ACBD-2728AECF1194}"/>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6BE73EDE-A007-48F6-A865-8F33294D1115}"/>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11656D2B-2A8E-4E61-9A90-5BCAC70C9C21}"/>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51126</xdr:rowOff>
    </xdr:from>
    <xdr:to>
      <xdr:col>81</xdr:col>
      <xdr:colOff>44450</xdr:colOff>
      <xdr:row>61</xdr:row>
      <xdr:rowOff>89045</xdr:rowOff>
    </xdr:to>
    <xdr:cxnSp macro="">
      <xdr:nvCxnSpPr>
        <xdr:cNvPr id="320" name="直線コネクタ 319">
          <a:extLst>
            <a:ext uri="{FF2B5EF4-FFF2-40B4-BE49-F238E27FC236}">
              <a16:creationId xmlns:a16="http://schemas.microsoft.com/office/drawing/2014/main" id="{88329C09-CE3E-42AE-BC5C-F3237F71F438}"/>
            </a:ext>
          </a:extLst>
        </xdr:cNvPr>
        <xdr:cNvCxnSpPr/>
      </xdr:nvCxnSpPr>
      <xdr:spPr>
        <a:xfrm>
          <a:off x="16179800" y="10509576"/>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2369A7D6-12B7-4EE5-BB8F-636EA9F2DCB5}"/>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E19ABF11-3B5A-4F67-8224-F4BC1B885DDC}"/>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29754</xdr:rowOff>
    </xdr:from>
    <xdr:to>
      <xdr:col>77</xdr:col>
      <xdr:colOff>44450</xdr:colOff>
      <xdr:row>61</xdr:row>
      <xdr:rowOff>51126</xdr:rowOff>
    </xdr:to>
    <xdr:cxnSp macro="">
      <xdr:nvCxnSpPr>
        <xdr:cNvPr id="323" name="直線コネクタ 322">
          <a:extLst>
            <a:ext uri="{FF2B5EF4-FFF2-40B4-BE49-F238E27FC236}">
              <a16:creationId xmlns:a16="http://schemas.microsoft.com/office/drawing/2014/main" id="{FF1A5311-4CC0-4605-A585-84DF43CBC45D}"/>
            </a:ext>
          </a:extLst>
        </xdr:cNvPr>
        <xdr:cNvCxnSpPr/>
      </xdr:nvCxnSpPr>
      <xdr:spPr>
        <a:xfrm>
          <a:off x="15290800" y="10488204"/>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DEE6077B-79F5-4648-B3E1-3769500C7706}"/>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33EFFBBC-3D9D-4A3F-BFB6-12F5B8AC7109}"/>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170869</xdr:rowOff>
    </xdr:from>
    <xdr:to>
      <xdr:col>72</xdr:col>
      <xdr:colOff>203200</xdr:colOff>
      <xdr:row>61</xdr:row>
      <xdr:rowOff>29754</xdr:rowOff>
    </xdr:to>
    <xdr:cxnSp macro="">
      <xdr:nvCxnSpPr>
        <xdr:cNvPr id="326" name="直線コネクタ 325">
          <a:extLst>
            <a:ext uri="{FF2B5EF4-FFF2-40B4-BE49-F238E27FC236}">
              <a16:creationId xmlns:a16="http://schemas.microsoft.com/office/drawing/2014/main" id="{42C6E4D3-E8DB-4018-8A17-EF128010DE8C}"/>
            </a:ext>
          </a:extLst>
        </xdr:cNvPr>
        <xdr:cNvCxnSpPr/>
      </xdr:nvCxnSpPr>
      <xdr:spPr>
        <a:xfrm>
          <a:off x="14401800" y="10457869"/>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D4454525-7B16-43A6-84A4-68784C1106DC}"/>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366F2D1F-9C78-450D-9287-9948E761D267}"/>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108820</xdr:rowOff>
    </xdr:from>
    <xdr:to>
      <xdr:col>68</xdr:col>
      <xdr:colOff>152400</xdr:colOff>
      <xdr:row>60</xdr:row>
      <xdr:rowOff>170869</xdr:rowOff>
    </xdr:to>
    <xdr:cxnSp macro="">
      <xdr:nvCxnSpPr>
        <xdr:cNvPr id="329" name="直線コネクタ 328">
          <a:extLst>
            <a:ext uri="{FF2B5EF4-FFF2-40B4-BE49-F238E27FC236}">
              <a16:creationId xmlns:a16="http://schemas.microsoft.com/office/drawing/2014/main" id="{0158EFBC-D71B-4C8F-AED6-3A212F1AE0B0}"/>
            </a:ext>
          </a:extLst>
        </xdr:cNvPr>
        <xdr:cNvCxnSpPr/>
      </xdr:nvCxnSpPr>
      <xdr:spPr>
        <a:xfrm>
          <a:off x="13512800" y="10395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3729D949-3355-4A93-BB1E-5A5A204DBE5D}"/>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C80F509C-7764-4F3E-A1A4-61E776DD1D6F}"/>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75A24F45-860B-4472-B357-48C67AE5F0C7}"/>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57086F71-C1F2-4FF4-A262-A5DCEDDEF033}"/>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90BFD81-96C8-47B2-8691-0840E692269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62FFC23-F6C0-4E4D-A6BA-97D88C152CD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9372079-9AD9-4C55-99D4-14B71F8C715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13031FD-12D8-432A-B837-AAB66AEDA37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D698A33-6050-4EFC-B92B-55E265531E3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38245</xdr:rowOff>
    </xdr:from>
    <xdr:to>
      <xdr:col>81</xdr:col>
      <xdr:colOff>95250</xdr:colOff>
      <xdr:row>61</xdr:row>
      <xdr:rowOff>139845</xdr:rowOff>
    </xdr:to>
    <xdr:sp macro="" textlink="">
      <xdr:nvSpPr>
        <xdr:cNvPr id="339" name="楕円 338">
          <a:extLst>
            <a:ext uri="{FF2B5EF4-FFF2-40B4-BE49-F238E27FC236}">
              <a16:creationId xmlns:a16="http://schemas.microsoft.com/office/drawing/2014/main" id="{29588364-4728-4D57-B26F-388E2D9F01D8}"/>
            </a:ext>
          </a:extLst>
        </xdr:cNvPr>
        <xdr:cNvSpPr/>
      </xdr:nvSpPr>
      <xdr:spPr>
        <a:xfrm>
          <a:off x="16967200" y="104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10322</xdr:rowOff>
    </xdr:from>
    <xdr:ext cx="762000" cy="259045"/>
    <xdr:sp macro="" textlink="">
      <xdr:nvSpPr>
        <xdr:cNvPr id="340" name="定員管理の状況該当値テキスト">
          <a:extLst>
            <a:ext uri="{FF2B5EF4-FFF2-40B4-BE49-F238E27FC236}">
              <a16:creationId xmlns:a16="http://schemas.microsoft.com/office/drawing/2014/main" id="{36444CFD-D2E9-4164-98ED-7AB4C0FFC93C}"/>
            </a:ext>
          </a:extLst>
        </xdr:cNvPr>
        <xdr:cNvSpPr txBox="1"/>
      </xdr:nvSpPr>
      <xdr:spPr>
        <a:xfrm>
          <a:off x="17106900" y="10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326</xdr:rowOff>
    </xdr:from>
    <xdr:to>
      <xdr:col>77</xdr:col>
      <xdr:colOff>95250</xdr:colOff>
      <xdr:row>61</xdr:row>
      <xdr:rowOff>101926</xdr:rowOff>
    </xdr:to>
    <xdr:sp macro="" textlink="">
      <xdr:nvSpPr>
        <xdr:cNvPr id="341" name="楕円 340">
          <a:extLst>
            <a:ext uri="{FF2B5EF4-FFF2-40B4-BE49-F238E27FC236}">
              <a16:creationId xmlns:a16="http://schemas.microsoft.com/office/drawing/2014/main" id="{1E52AC82-CCA7-40B0-A28C-39935F5AD5A0}"/>
            </a:ext>
          </a:extLst>
        </xdr:cNvPr>
        <xdr:cNvSpPr/>
      </xdr:nvSpPr>
      <xdr:spPr>
        <a:xfrm>
          <a:off x="16129000" y="10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42" name="テキスト ボックス 341">
          <a:extLst>
            <a:ext uri="{FF2B5EF4-FFF2-40B4-BE49-F238E27FC236}">
              <a16:creationId xmlns:a16="http://schemas.microsoft.com/office/drawing/2014/main" id="{3F5789AD-FA3F-4FFD-BDEC-F1299253CE24}"/>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150404</xdr:rowOff>
    </xdr:from>
    <xdr:to>
      <xdr:col>73</xdr:col>
      <xdr:colOff>44450</xdr:colOff>
      <xdr:row>61</xdr:row>
      <xdr:rowOff>80554</xdr:rowOff>
    </xdr:to>
    <xdr:sp macro="" textlink="">
      <xdr:nvSpPr>
        <xdr:cNvPr id="343" name="楕円 342">
          <a:extLst>
            <a:ext uri="{FF2B5EF4-FFF2-40B4-BE49-F238E27FC236}">
              <a16:creationId xmlns:a16="http://schemas.microsoft.com/office/drawing/2014/main" id="{E98C6380-9DBF-4CEF-B118-DD03F478F785}"/>
            </a:ext>
          </a:extLst>
        </xdr:cNvPr>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90731</xdr:rowOff>
    </xdr:from>
    <xdr:ext cx="762000" cy="259045"/>
    <xdr:sp macro="" textlink="">
      <xdr:nvSpPr>
        <xdr:cNvPr id="344" name="テキスト ボックス 343">
          <a:extLst>
            <a:ext uri="{FF2B5EF4-FFF2-40B4-BE49-F238E27FC236}">
              <a16:creationId xmlns:a16="http://schemas.microsoft.com/office/drawing/2014/main" id="{858567C1-1B02-4E1B-8079-4A008B7AA571}"/>
            </a:ext>
          </a:extLst>
        </xdr:cNvPr>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120069</xdr:rowOff>
    </xdr:from>
    <xdr:to>
      <xdr:col>68</xdr:col>
      <xdr:colOff>203200</xdr:colOff>
      <xdr:row>61</xdr:row>
      <xdr:rowOff>50219</xdr:rowOff>
    </xdr:to>
    <xdr:sp macro="" textlink="">
      <xdr:nvSpPr>
        <xdr:cNvPr id="345" name="楕円 344">
          <a:extLst>
            <a:ext uri="{FF2B5EF4-FFF2-40B4-BE49-F238E27FC236}">
              <a16:creationId xmlns:a16="http://schemas.microsoft.com/office/drawing/2014/main" id="{D006291E-0C95-46DE-87EC-F75A98124539}"/>
            </a:ext>
          </a:extLst>
        </xdr:cNvPr>
        <xdr:cNvSpPr/>
      </xdr:nvSpPr>
      <xdr:spPr>
        <a:xfrm>
          <a:off x="14351000" y="104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60396</xdr:rowOff>
    </xdr:from>
    <xdr:ext cx="762000" cy="259045"/>
    <xdr:sp macro="" textlink="">
      <xdr:nvSpPr>
        <xdr:cNvPr id="346" name="テキスト ボックス 345">
          <a:extLst>
            <a:ext uri="{FF2B5EF4-FFF2-40B4-BE49-F238E27FC236}">
              <a16:creationId xmlns:a16="http://schemas.microsoft.com/office/drawing/2014/main" id="{E2FD514F-CE01-439E-9D15-9C80F5074090}"/>
            </a:ext>
          </a:extLst>
        </xdr:cNvPr>
        <xdr:cNvSpPr txBox="1"/>
      </xdr:nvSpPr>
      <xdr:spPr>
        <a:xfrm>
          <a:off x="14020800" y="101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58020</xdr:rowOff>
    </xdr:from>
    <xdr:to>
      <xdr:col>64</xdr:col>
      <xdr:colOff>152400</xdr:colOff>
      <xdr:row>60</xdr:row>
      <xdr:rowOff>159620</xdr:rowOff>
    </xdr:to>
    <xdr:sp macro="" textlink="">
      <xdr:nvSpPr>
        <xdr:cNvPr id="347" name="楕円 346">
          <a:extLst>
            <a:ext uri="{FF2B5EF4-FFF2-40B4-BE49-F238E27FC236}">
              <a16:creationId xmlns:a16="http://schemas.microsoft.com/office/drawing/2014/main" id="{B6EB70AA-16C7-47DA-8DFE-EE12BFE4AAD4}"/>
            </a:ext>
          </a:extLst>
        </xdr:cNvPr>
        <xdr:cNvSpPr/>
      </xdr:nvSpPr>
      <xdr:spPr>
        <a:xfrm>
          <a:off x="13462000" y="103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169797</xdr:rowOff>
    </xdr:from>
    <xdr:ext cx="762000" cy="259045"/>
    <xdr:sp macro="" textlink="">
      <xdr:nvSpPr>
        <xdr:cNvPr id="348" name="テキスト ボックス 347">
          <a:extLst>
            <a:ext uri="{FF2B5EF4-FFF2-40B4-BE49-F238E27FC236}">
              <a16:creationId xmlns:a16="http://schemas.microsoft.com/office/drawing/2014/main" id="{696D1E25-6314-447A-8157-D6CC5F08D2E9}"/>
            </a:ext>
          </a:extLst>
        </xdr:cNvPr>
        <xdr:cNvSpPr txBox="1"/>
      </xdr:nvSpPr>
      <xdr:spPr>
        <a:xfrm>
          <a:off x="13131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8B303888-A1B8-4926-A8C4-99DD3E1BE9D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8F94F86-3077-46C7-B90F-15B0B2322D9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7CFDA4D-4B7A-4813-A912-498278F0C30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8498BE3-0FF9-4D1A-8055-3274341FC6D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FB6EFACD-53E2-4F59-9E34-9070017B6A8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B46B54D-097C-4B35-830A-6926A1E8DF1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185C867-8652-4119-AF6C-5821E38D01B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3D8CC0D-8BCB-4D4A-86BC-FE286F7F5D7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8B6C1A2-DD86-4F56-8348-5F3A828C4FE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3DE092CB-98D8-487E-BC7C-3702D70FCC5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1C6518B-8D0E-4026-B086-773687C5742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1A94BE54-B6F9-4FD9-BCA9-AE3E9754BAD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4F05D03-AFD9-429E-A0BC-14374EC2BCE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が減少した要因は、公債費が上昇しているものの、全国的に、臨時経済対策費として普通交付税が追加交付されたこと、準公債費としての公営企業会計繰出金が減少したことである。しかし、一般会計における公債費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年度までの大規模投資事業により、令和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年度から増大し、令和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年度まで増加していく見込みである。そのため、比率の高止まりや増加は今後も続くと推計している。さらなる事業規模の適正化や地方債発行額の抑制を図り、健全な財政運営に努めていく。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7433DAF9-F0B0-493D-9D34-F28EC990513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A9EFAC3-448E-49F7-BDEB-6F36DEA336F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52A0977-D20E-4DDE-9925-5755DD55E38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77C94E4D-2931-4FEC-A2E6-E44628E33C9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FAEBB67A-2220-4ADD-91D1-938B87D5244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3865BCDF-2AE6-4986-9C55-5B8DB2B46B82}"/>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CFEA5B3F-8951-4566-BCC5-5F81C9CE70B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A5E14546-3E81-491F-ABB1-B77CDD8E956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50A7382-3122-4D98-8498-E976852FE46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7FEF2C02-10DB-43C6-AC2A-FEB67F12ED9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464BB00B-72BE-4715-9F32-D0C3D759963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8B347594-4820-4B14-9D48-CB3357A9FE2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7CF39637-E5B7-422E-841F-F8E6319A0BAD}"/>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7FA7E677-09B4-480A-8F7C-48DC95FF83A7}"/>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F2DABAC5-B06A-4910-BD7B-F27D4389893F}"/>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48030261-45AC-486A-BDF2-DF62888DF075}"/>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2DDA136A-4343-481D-A809-0255F8E7DD98}"/>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150876</xdr:rowOff>
    </xdr:to>
    <xdr:cxnSp macro="">
      <xdr:nvCxnSpPr>
        <xdr:cNvPr id="379" name="直線コネクタ 378">
          <a:extLst>
            <a:ext uri="{FF2B5EF4-FFF2-40B4-BE49-F238E27FC236}">
              <a16:creationId xmlns:a16="http://schemas.microsoft.com/office/drawing/2014/main" id="{ABAC6494-947D-41FB-99CB-EAD576D6B9B8}"/>
            </a:ext>
          </a:extLst>
        </xdr:cNvPr>
        <xdr:cNvCxnSpPr/>
      </xdr:nvCxnSpPr>
      <xdr:spPr>
        <a:xfrm flipV="1">
          <a:off x="16179800" y="729869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DB581A4A-BE24-4D86-B3A0-2B7C06BD7E6C}"/>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E2109F24-8250-47D9-AE8A-9F106AB44FB3}"/>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18034</xdr:rowOff>
    </xdr:to>
    <xdr:cxnSp macro="">
      <xdr:nvCxnSpPr>
        <xdr:cNvPr id="382" name="直線コネクタ 381">
          <a:extLst>
            <a:ext uri="{FF2B5EF4-FFF2-40B4-BE49-F238E27FC236}">
              <a16:creationId xmlns:a16="http://schemas.microsoft.com/office/drawing/2014/main" id="{6176FF12-339E-46EA-AA9E-656B388B081D}"/>
            </a:ext>
          </a:extLst>
        </xdr:cNvPr>
        <xdr:cNvCxnSpPr/>
      </xdr:nvCxnSpPr>
      <xdr:spPr>
        <a:xfrm flipV="1">
          <a:off x="15290800" y="73517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A1AEBE84-F5EF-45D6-8411-8FBA7C4778A3}"/>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1DD0C2D4-209E-4F52-88E8-DA5956C4016D}"/>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3556</xdr:rowOff>
    </xdr:from>
    <xdr:to>
      <xdr:col>72</xdr:col>
      <xdr:colOff>203200</xdr:colOff>
      <xdr:row>43</xdr:row>
      <xdr:rowOff>18034</xdr:rowOff>
    </xdr:to>
    <xdr:cxnSp macro="">
      <xdr:nvCxnSpPr>
        <xdr:cNvPr id="385" name="直線コネクタ 384">
          <a:extLst>
            <a:ext uri="{FF2B5EF4-FFF2-40B4-BE49-F238E27FC236}">
              <a16:creationId xmlns:a16="http://schemas.microsoft.com/office/drawing/2014/main" id="{87A4C843-F936-4915-81FB-51E81D1AB571}"/>
            </a:ext>
          </a:extLst>
        </xdr:cNvPr>
        <xdr:cNvCxnSpPr/>
      </xdr:nvCxnSpPr>
      <xdr:spPr>
        <a:xfrm>
          <a:off x="14401800" y="73759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4C2A448E-846D-4000-9BB7-6FDF0227737B}"/>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7F741A6-465B-4389-A89F-FE210EFFB9E8}"/>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3556</xdr:rowOff>
    </xdr:to>
    <xdr:cxnSp macro="">
      <xdr:nvCxnSpPr>
        <xdr:cNvPr id="388" name="直線コネクタ 387">
          <a:extLst>
            <a:ext uri="{FF2B5EF4-FFF2-40B4-BE49-F238E27FC236}">
              <a16:creationId xmlns:a16="http://schemas.microsoft.com/office/drawing/2014/main" id="{0B3F1984-9660-4987-BEFF-4FE242244D5B}"/>
            </a:ext>
          </a:extLst>
        </xdr:cNvPr>
        <xdr:cNvCxnSpPr/>
      </xdr:nvCxnSpPr>
      <xdr:spPr>
        <a:xfrm>
          <a:off x="13512800" y="734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8850DA02-979F-42DB-99A0-1A99020CF74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B1D73116-2950-4046-885E-026D73A1D157}"/>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5ED79E92-7D66-4C51-B689-C2AB456FF4C9}"/>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909873E9-CD05-4AA0-9DFB-53FF39B208C7}"/>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47206EC-7AD4-46C0-AB47-5A22488E33B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82C6413-5B26-4EAB-94D5-4C5301DB725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22BCFCF-29F7-4500-AC3C-86C24F42279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85DFDB1-98C0-4E5E-98C0-8627AAA6F30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0AB97CD-E08E-4BC9-8934-AC1DED778CC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8" name="楕円 397">
          <a:extLst>
            <a:ext uri="{FF2B5EF4-FFF2-40B4-BE49-F238E27FC236}">
              <a16:creationId xmlns:a16="http://schemas.microsoft.com/office/drawing/2014/main" id="{32CE5E5A-3A27-4E7C-AC65-756FAF62525D}"/>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114317</xdr:rowOff>
    </xdr:from>
    <xdr:ext cx="762000" cy="259045"/>
    <xdr:sp macro="" textlink="">
      <xdr:nvSpPr>
        <xdr:cNvPr id="399" name="公債費負担の状況該当値テキスト">
          <a:extLst>
            <a:ext uri="{FF2B5EF4-FFF2-40B4-BE49-F238E27FC236}">
              <a16:creationId xmlns:a16="http://schemas.microsoft.com/office/drawing/2014/main" id="{F9CBCD48-759D-448C-A35B-9E3E8F3EA7FB}"/>
            </a:ext>
          </a:extLst>
        </xdr:cNvPr>
        <xdr:cNvSpPr txBox="1"/>
      </xdr:nvSpPr>
      <xdr:spPr>
        <a:xfrm>
          <a:off x="17106900" y="71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0" name="楕円 399">
          <a:extLst>
            <a:ext uri="{FF2B5EF4-FFF2-40B4-BE49-F238E27FC236}">
              <a16:creationId xmlns:a16="http://schemas.microsoft.com/office/drawing/2014/main" id="{7C99354A-C2A2-4F9C-83B8-D1F5A893B727}"/>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1" name="テキスト ボックス 400">
          <a:extLst>
            <a:ext uri="{FF2B5EF4-FFF2-40B4-BE49-F238E27FC236}">
              <a16:creationId xmlns:a16="http://schemas.microsoft.com/office/drawing/2014/main" id="{A48B648E-FFB3-40D4-AC56-1EB1DAF1CFFA}"/>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2" name="楕円 401">
          <a:extLst>
            <a:ext uri="{FF2B5EF4-FFF2-40B4-BE49-F238E27FC236}">
              <a16:creationId xmlns:a16="http://schemas.microsoft.com/office/drawing/2014/main" id="{85B4B9AB-5FCA-4F49-B320-873A7EF09EF4}"/>
            </a:ext>
          </a:extLst>
        </xdr:cNvPr>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3" name="テキスト ボックス 402">
          <a:extLst>
            <a:ext uri="{FF2B5EF4-FFF2-40B4-BE49-F238E27FC236}">
              <a16:creationId xmlns:a16="http://schemas.microsoft.com/office/drawing/2014/main" id="{C5E5CAF4-CEFB-431E-B557-07DB67B4A659}"/>
            </a:ext>
          </a:extLst>
        </xdr:cNvPr>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404" name="楕円 403">
          <a:extLst>
            <a:ext uri="{FF2B5EF4-FFF2-40B4-BE49-F238E27FC236}">
              <a16:creationId xmlns:a16="http://schemas.microsoft.com/office/drawing/2014/main" id="{BC026C5F-9826-4F8F-9BFA-6C0EA56E3402}"/>
            </a:ext>
          </a:extLst>
        </xdr:cNvPr>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05" name="テキスト ボックス 404">
          <a:extLst>
            <a:ext uri="{FF2B5EF4-FFF2-40B4-BE49-F238E27FC236}">
              <a16:creationId xmlns:a16="http://schemas.microsoft.com/office/drawing/2014/main" id="{19B0E9F6-6DFE-41A7-9A66-50516EA76AB5}"/>
            </a:ext>
          </a:extLst>
        </xdr:cNvPr>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6" name="楕円 405">
          <a:extLst>
            <a:ext uri="{FF2B5EF4-FFF2-40B4-BE49-F238E27FC236}">
              <a16:creationId xmlns:a16="http://schemas.microsoft.com/office/drawing/2014/main" id="{8026C905-3269-404D-82D2-854F7F5726BC}"/>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1D5DFDE3-BCB4-4D28-A573-F9F02327E602}"/>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5991DFD-0EAD-45D0-9BA0-C6744E60E87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433FCAB-FFA6-4A50-A719-932FA0C0438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4E99127-2630-4A0B-8804-975C4635AA4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C9E8899D-6A07-4BC5-8613-9D7A02B939A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7FE2CA9B-7B80-406F-A555-3C67DD26507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BAB3D15-6A4B-4115-BF0A-691EFD5CC14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1FEA277-9270-4636-9A07-7388BFFF12F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53153BD-BCE4-48C6-AB37-A7B05C929F3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51C60B5F-6B79-4EE7-8626-8B7E0587B41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EC9C823-733B-48EB-8F45-C72C6D29DD3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64440B3-4D1D-4740-B74E-FC2FE7DA65A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228706D1-AB6F-4900-A713-643586A8815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E3D7D2D-32D1-460C-906C-12509DB26ED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月豪雨災害復旧事業や令和元～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実施した大規模投資事業により、一般会計の地方債残高は増大している。しかし、事業実施に係る地方債については、過疎対策事業債をはじめ交付税措置率の高い、いわゆる「有利な地方債」を活用しているため、地方債残高に対する交付税算入額が大きいことや、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年度からふるさと納税による寄附金が好調であり、当該寄附金を原資とした基金への積増しを実施していることにより、令和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年度決算では「比率なし」である。今後も、地方債発行額や基金の活用について、将来推計をしていきながら、健全な財政運営に努めていく。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F75E7F5C-BE7D-44E2-9E07-4E63F164C4C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35F2A61C-5932-48B5-BA62-115867745BF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142AD21-E46E-4892-B482-656A2D491F9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76B9CAC4-07C0-496A-8151-AA13E89FD5C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C5FE6D6A-EA5E-4D79-9C68-85F3F988920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C60363FC-BEDD-4F44-9D7A-1C51BB97D48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BF1697B1-E423-4B15-AFBB-23B3EC13AD5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324EE70F-79B3-47BE-A89C-C538F3F9C70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398407B3-FDE4-4800-A8A6-8471E1DFCD8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D981E4B5-6093-4D1C-A787-DA68149881C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A1F5389F-EB35-4DD0-A80A-CB00AA3B9F2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85984EC1-1C73-49E6-9848-7BC97847585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96416AB6-11B6-4417-B6AE-F013B6932D3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4BB710EA-1386-4745-99D4-C708941630C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39066F5C-6F85-4050-B984-B8DF2E065BB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D5D643DD-2D98-4027-B3E0-0CBDA768D4F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D3BAF4E0-52DF-42B6-8047-DBE117F1945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10F30880-3786-4AB9-A9C2-726DB7A25957}"/>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6E083FA8-7C63-4F23-A803-FC0B9D83098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F90135D4-4B22-457D-952A-D0E0F5289EDC}"/>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3319E6D9-7937-4CFC-AA71-6B784D41DE3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27FFAAEA-C176-4744-9782-06505492D7D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100451</xdr:rowOff>
    </xdr:from>
    <xdr:to>
      <xdr:col>72</xdr:col>
      <xdr:colOff>203200</xdr:colOff>
      <xdr:row>15</xdr:row>
      <xdr:rowOff>58601</xdr:rowOff>
    </xdr:to>
    <xdr:cxnSp macro="">
      <xdr:nvCxnSpPr>
        <xdr:cNvPr id="443" name="直線コネクタ 442">
          <a:extLst>
            <a:ext uri="{FF2B5EF4-FFF2-40B4-BE49-F238E27FC236}">
              <a16:creationId xmlns:a16="http://schemas.microsoft.com/office/drawing/2014/main" id="{5E627456-A440-4CEA-B205-D9946409D5B8}"/>
            </a:ext>
          </a:extLst>
        </xdr:cNvPr>
        <xdr:cNvCxnSpPr/>
      </xdr:nvCxnSpPr>
      <xdr:spPr>
        <a:xfrm flipV="1">
          <a:off x="14401800" y="2329301"/>
          <a:ext cx="889000" cy="3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94CF32F-69EF-4766-BCDF-F914E971BCE3}"/>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E4603663-1E57-4FC8-B22D-F403FFBD7B47}"/>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51707</xdr:rowOff>
    </xdr:from>
    <xdr:to>
      <xdr:col>68</xdr:col>
      <xdr:colOff>152400</xdr:colOff>
      <xdr:row>15</xdr:row>
      <xdr:rowOff>58601</xdr:rowOff>
    </xdr:to>
    <xdr:cxnSp macro="">
      <xdr:nvCxnSpPr>
        <xdr:cNvPr id="446" name="直線コネクタ 445">
          <a:extLst>
            <a:ext uri="{FF2B5EF4-FFF2-40B4-BE49-F238E27FC236}">
              <a16:creationId xmlns:a16="http://schemas.microsoft.com/office/drawing/2014/main" id="{EC089934-F7BE-4FD9-9EB8-187AB059A90B}"/>
            </a:ext>
          </a:extLst>
        </xdr:cNvPr>
        <xdr:cNvCxnSpPr/>
      </xdr:nvCxnSpPr>
      <xdr:spPr>
        <a:xfrm>
          <a:off x="13512800" y="26234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DBEF109C-3473-4E4B-B7C5-DF52A85108A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5F1E37DF-9EE2-4812-98A0-7EFBA1307C14}"/>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8E70BF52-4D6E-460D-90CB-E9CDE0CC058C}"/>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DCA632D2-9BA2-457E-9F82-DD9CC98325B2}"/>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E40DACA1-8EC0-4DB1-825E-411E60F92952}"/>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F30036-52BE-4978-B520-735939FB5E2E}"/>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8F158B11-10E7-4C6E-B254-E70125106FA1}"/>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9790FE50-1AEB-4789-B5A0-4EEA11710A6C}"/>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EB308E1-BCC8-46C3-86CA-4D52DE0AE1B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9E0AAAC-6A63-402C-BE4D-C5E73A5A26E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DB363C7-BCB3-4C23-B52D-498B9C66806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857E4E8-F842-44E7-B4F8-4BB23BBCB77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AA05BBA-FD91-4E07-880C-FD20E70EE97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49651</xdr:rowOff>
    </xdr:from>
    <xdr:to>
      <xdr:col>73</xdr:col>
      <xdr:colOff>44450</xdr:colOff>
      <xdr:row>13</xdr:row>
      <xdr:rowOff>151251</xdr:rowOff>
    </xdr:to>
    <xdr:sp macro="" textlink="">
      <xdr:nvSpPr>
        <xdr:cNvPr id="460" name="楕円 459">
          <a:extLst>
            <a:ext uri="{FF2B5EF4-FFF2-40B4-BE49-F238E27FC236}">
              <a16:creationId xmlns:a16="http://schemas.microsoft.com/office/drawing/2014/main" id="{2BF1E145-9F16-4D0F-8AE2-321E7C1C8A17}"/>
            </a:ext>
          </a:extLst>
        </xdr:cNvPr>
        <xdr:cNvSpPr/>
      </xdr:nvSpPr>
      <xdr:spPr>
        <a:xfrm>
          <a:off x="15240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136028</xdr:rowOff>
    </xdr:from>
    <xdr:ext cx="762000" cy="259045"/>
    <xdr:sp macro="" textlink="">
      <xdr:nvSpPr>
        <xdr:cNvPr id="461" name="テキスト ボックス 460">
          <a:extLst>
            <a:ext uri="{FF2B5EF4-FFF2-40B4-BE49-F238E27FC236}">
              <a16:creationId xmlns:a16="http://schemas.microsoft.com/office/drawing/2014/main" id="{CBCCC961-A7F0-4D54-B5D1-80389401BB84}"/>
            </a:ext>
          </a:extLst>
        </xdr:cNvPr>
        <xdr:cNvSpPr txBox="1"/>
      </xdr:nvSpPr>
      <xdr:spPr>
        <a:xfrm>
          <a:off x="14909800" y="236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7801</xdr:rowOff>
    </xdr:from>
    <xdr:to>
      <xdr:col>68</xdr:col>
      <xdr:colOff>203200</xdr:colOff>
      <xdr:row>15</xdr:row>
      <xdr:rowOff>109401</xdr:rowOff>
    </xdr:to>
    <xdr:sp macro="" textlink="">
      <xdr:nvSpPr>
        <xdr:cNvPr id="462" name="楕円 461">
          <a:extLst>
            <a:ext uri="{FF2B5EF4-FFF2-40B4-BE49-F238E27FC236}">
              <a16:creationId xmlns:a16="http://schemas.microsoft.com/office/drawing/2014/main" id="{9211C1D6-0747-48D3-8FCD-9F3E7312631A}"/>
            </a:ext>
          </a:extLst>
        </xdr:cNvPr>
        <xdr:cNvSpPr/>
      </xdr:nvSpPr>
      <xdr:spPr>
        <a:xfrm>
          <a:off x="14351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94178</xdr:rowOff>
    </xdr:from>
    <xdr:ext cx="762000" cy="259045"/>
    <xdr:sp macro="" textlink="">
      <xdr:nvSpPr>
        <xdr:cNvPr id="463" name="テキスト ボックス 462">
          <a:extLst>
            <a:ext uri="{FF2B5EF4-FFF2-40B4-BE49-F238E27FC236}">
              <a16:creationId xmlns:a16="http://schemas.microsoft.com/office/drawing/2014/main" id="{5E00E991-388C-4752-A4C9-FF6EFD9F519F}"/>
            </a:ext>
          </a:extLst>
        </xdr:cNvPr>
        <xdr:cNvSpPr txBox="1"/>
      </xdr:nvSpPr>
      <xdr:spPr>
        <a:xfrm>
          <a:off x="14020800" y="266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907</xdr:rowOff>
    </xdr:from>
    <xdr:to>
      <xdr:col>64</xdr:col>
      <xdr:colOff>152400</xdr:colOff>
      <xdr:row>15</xdr:row>
      <xdr:rowOff>102507</xdr:rowOff>
    </xdr:to>
    <xdr:sp macro="" textlink="">
      <xdr:nvSpPr>
        <xdr:cNvPr id="464" name="楕円 463">
          <a:extLst>
            <a:ext uri="{FF2B5EF4-FFF2-40B4-BE49-F238E27FC236}">
              <a16:creationId xmlns:a16="http://schemas.microsoft.com/office/drawing/2014/main" id="{5FF6E3F8-4168-4EF3-A48D-90C33989278F}"/>
            </a:ext>
          </a:extLst>
        </xdr:cNvPr>
        <xdr:cNvSpPr/>
      </xdr:nvSpPr>
      <xdr:spPr>
        <a:xfrm>
          <a:off x="134620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87284</xdr:rowOff>
    </xdr:from>
    <xdr:ext cx="762000" cy="259045"/>
    <xdr:sp macro="" textlink="">
      <xdr:nvSpPr>
        <xdr:cNvPr id="465" name="テキスト ボックス 464">
          <a:extLst>
            <a:ext uri="{FF2B5EF4-FFF2-40B4-BE49-F238E27FC236}">
              <a16:creationId xmlns:a16="http://schemas.microsoft.com/office/drawing/2014/main" id="{DD0F1049-2F05-44CE-AD64-5A04847862EE}"/>
            </a:ext>
          </a:extLst>
        </xdr:cNvPr>
        <xdr:cNvSpPr txBox="1"/>
      </xdr:nvSpPr>
      <xdr:spPr>
        <a:xfrm>
          <a:off x="1313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4,887
4,849
119.04
6,021,585
5,741,999
244,385
2,880,303
5,488,970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年度に増加した理由は、会計年度任用職員制度の導入によるものである。令和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年度は、普通交付税の大幅増により低くなっている。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しかし、職員数の増加や会計年度任用職員のベースアップによる増加はしていくものと考えられるため、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今後も定員管理計画や行財政改革の取組を通じてより一層人件費の削減に努めていく。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43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ポイント増加しているが、これは、町社会福祉協議会へ委託している保育業務委託料の増や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デジタル化の推進に伴う各種電算機器使用料の増、燃料費・光熱水費の増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によるものである。今後も、事務事業全体で需用費等の削減や委託業務見直しなどの業務改善を積み重ねていく。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54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9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94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過疎・少子高齢化の進行に伴って子どもの数が少ないことが要因として挙げられるが、少子化は町にとっての懸念要因であるため、これまで以上に子育て支援と若者の定住・移住の施策展開を推進していく。また、高齢者に対する各種扶助費についても、見直しをしながら時代</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とニーズ</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に合う事業を展開していく。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ポイント高くなっている。特別会計等への繰出金が最も大きい割合を占めており、特に農業集落排水事業</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公共下水道事業は使用料等の適正化など抜本的な健全化策を講じる必要がある。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5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70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3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年度に単独補助金の一律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％カットを実施し、これ以後も随時削減に取り組んでいることが要因である。今後も単独補助金等については、随時見直しを実施し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、時代のニーズに適した効果的な施策を展開していく。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53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44704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71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月豪雨災害復旧事業に係る地方債の元金償還が本格的に開始したことから、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公債費に係る経常収支比率は前年度比で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ポイント高くなっている。今後も、令和元～</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年度までの大規模投資事業により、公債費は令和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まで増大していく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見込みのため、中長期の投資事業計画に基づき実施時期や規模を常に精査しながら、償還額の平準化と公債費の削減に努める。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962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96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80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20320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101616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33038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自主財源が少なく、</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交付税や臨時財政対策債発行額の動向により比率が左右されやすい構造となっているため、公営企業会計への繰出金を含め一層の財政健全化及び行政のスリム化とコスト削減に取り組んでいく。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xdr:rowOff>
    </xdr:from>
    <xdr:to>
      <xdr:col>82</xdr:col>
      <xdr:colOff>107950</xdr:colOff>
      <xdr:row>77</xdr:row>
      <xdr:rowOff>33274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0977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xdr:rowOff>
    </xdr:from>
    <xdr:to>
      <xdr:col>78</xdr:col>
      <xdr:colOff>69850</xdr:colOff>
      <xdr:row>77</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097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5321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532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128778</xdr:rowOff>
    </xdr:from>
    <xdr:to>
      <xdr:col>78</xdr:col>
      <xdr:colOff>120650</xdr:colOff>
      <xdr:row>77</xdr:row>
      <xdr:rowOff>58928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69105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2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39624</xdr:rowOff>
    </xdr:from>
    <xdr:to>
      <xdr:col>74</xdr:col>
      <xdr:colOff>31750</xdr:colOff>
      <xdr:row>77</xdr:row>
      <xdr:rowOff>141224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151401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1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109428</xdr:rowOff>
    </xdr:from>
    <xdr:to>
      <xdr:col>29</xdr:col>
      <xdr:colOff>127000</xdr:colOff>
      <xdr:row>16</xdr:row>
      <xdr:rowOff>141624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00253"/>
          <a:ext cx="6477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141624</xdr:rowOff>
    </xdr:from>
    <xdr:to>
      <xdr:col>26</xdr:col>
      <xdr:colOff>50800</xdr:colOff>
      <xdr:row>17</xdr:row>
      <xdr:rowOff>51620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2449"/>
          <a:ext cx="698500" cy="8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51620</xdr:rowOff>
    </xdr:from>
    <xdr:to>
      <xdr:col>22</xdr:col>
      <xdr:colOff>114300</xdr:colOff>
      <xdr:row>17</xdr:row>
      <xdr:rowOff>85910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3895"/>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85910</xdr:rowOff>
    </xdr:from>
    <xdr:to>
      <xdr:col>18</xdr:col>
      <xdr:colOff>177800</xdr:colOff>
      <xdr:row>17</xdr:row>
      <xdr:rowOff>88525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8185"/>
          <a:ext cx="6985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58628</xdr:rowOff>
    </xdr:from>
    <xdr:to>
      <xdr:col>29</xdr:col>
      <xdr:colOff>177800</xdr:colOff>
      <xdr:row>16</xdr:row>
      <xdr:rowOff>160228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4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75155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90824</xdr:rowOff>
    </xdr:from>
    <xdr:to>
      <xdr:col>26</xdr:col>
      <xdr:colOff>101600</xdr:colOff>
      <xdr:row>17</xdr:row>
      <xdr:rowOff>20974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31151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5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820</xdr:rowOff>
    </xdr:from>
    <xdr:to>
      <xdr:col>22</xdr:col>
      <xdr:colOff>165100</xdr:colOff>
      <xdr:row>17</xdr:row>
      <xdr:rowOff>102420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3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112597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3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35110</xdr:rowOff>
    </xdr:from>
    <xdr:to>
      <xdr:col>19</xdr:col>
      <xdr:colOff>38100</xdr:colOff>
      <xdr:row>17</xdr:row>
      <xdr:rowOff>136710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146887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37725</xdr:rowOff>
    </xdr:from>
    <xdr:to>
      <xdr:col>15</xdr:col>
      <xdr:colOff>101600</xdr:colOff>
      <xdr:row>17</xdr:row>
      <xdr:rowOff>139325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87790</xdr:rowOff>
    </xdr:from>
    <xdr:to>
      <xdr:col>29</xdr:col>
      <xdr:colOff>127000</xdr:colOff>
      <xdr:row>35</xdr:row>
      <xdr:rowOff>120773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98140"/>
          <a:ext cx="6477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74292</xdr:rowOff>
    </xdr:from>
    <xdr:to>
      <xdr:col>26</xdr:col>
      <xdr:colOff>50800</xdr:colOff>
      <xdr:row>35</xdr:row>
      <xdr:rowOff>120773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84642"/>
          <a:ext cx="698500" cy="4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57854</xdr:rowOff>
    </xdr:from>
    <xdr:to>
      <xdr:col>22</xdr:col>
      <xdr:colOff>114300</xdr:colOff>
      <xdr:row>35</xdr:row>
      <xdr:rowOff>74292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68204"/>
          <a:ext cx="698500" cy="1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57854</xdr:rowOff>
    </xdr:from>
    <xdr:to>
      <xdr:col>18</xdr:col>
      <xdr:colOff>177800</xdr:colOff>
      <xdr:row>35</xdr:row>
      <xdr:rowOff>131343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68204"/>
          <a:ext cx="698500" cy="7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36990</xdr:rowOff>
    </xdr:from>
    <xdr:to>
      <xdr:col>29</xdr:col>
      <xdr:colOff>177800</xdr:colOff>
      <xdr:row>35</xdr:row>
      <xdr:rowOff>138590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224967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69973</xdr:rowOff>
    </xdr:from>
    <xdr:to>
      <xdr:col>26</xdr:col>
      <xdr:colOff>101600</xdr:colOff>
      <xdr:row>35</xdr:row>
      <xdr:rowOff>171573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0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181750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23492</xdr:rowOff>
    </xdr:from>
    <xdr:to>
      <xdr:col>22</xdr:col>
      <xdr:colOff>165100</xdr:colOff>
      <xdr:row>35</xdr:row>
      <xdr:rowOff>125092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3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135268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0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7054</xdr:rowOff>
    </xdr:from>
    <xdr:to>
      <xdr:col>19</xdr:col>
      <xdr:colOff>38100</xdr:colOff>
      <xdr:row>35</xdr:row>
      <xdr:rowOff>108654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118831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80543</xdr:rowOff>
    </xdr:from>
    <xdr:to>
      <xdr:col>15</xdr:col>
      <xdr:colOff>101600</xdr:colOff>
      <xdr:row>35</xdr:row>
      <xdr:rowOff>182143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192320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5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4,887
4,849
119.04
6,021,585
5,741,999
244,385
2,880,303
5,488,970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73278</xdr:rowOff>
    </xdr:from>
    <xdr:to>
      <xdr:col>24</xdr:col>
      <xdr:colOff>63500</xdr:colOff>
      <xdr:row>36</xdr:row>
      <xdr:rowOff>118266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45478"/>
          <a:ext cx="8382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118266</xdr:rowOff>
    </xdr:from>
    <xdr:to>
      <xdr:col>19</xdr:col>
      <xdr:colOff>177800</xdr:colOff>
      <xdr:row>37</xdr:row>
      <xdr:rowOff>53372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90466"/>
          <a:ext cx="889000" cy="10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53372</xdr:rowOff>
    </xdr:from>
    <xdr:to>
      <xdr:col>15</xdr:col>
      <xdr:colOff>50800</xdr:colOff>
      <xdr:row>38</xdr:row>
      <xdr:rowOff>30484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97022"/>
          <a:ext cx="889000" cy="1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4643</xdr:rowOff>
    </xdr:from>
    <xdr:to>
      <xdr:col>10</xdr:col>
      <xdr:colOff>114300</xdr:colOff>
      <xdr:row>38</xdr:row>
      <xdr:rowOff>30484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19743"/>
          <a:ext cx="889000" cy="2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22478</xdr:rowOff>
    </xdr:from>
    <xdr:to>
      <xdr:col>24</xdr:col>
      <xdr:colOff>114300</xdr:colOff>
      <xdr:row>36</xdr:row>
      <xdr:rowOff>124078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45355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4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67466</xdr:rowOff>
    </xdr:from>
    <xdr:to>
      <xdr:col>20</xdr:col>
      <xdr:colOff>38100</xdr:colOff>
      <xdr:row>36</xdr:row>
      <xdr:rowOff>169066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14143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1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2572</xdr:rowOff>
    </xdr:from>
    <xdr:to>
      <xdr:col>15</xdr:col>
      <xdr:colOff>101600</xdr:colOff>
      <xdr:row>37</xdr:row>
      <xdr:rowOff>104172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95299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151134</xdr:rowOff>
    </xdr:from>
    <xdr:to>
      <xdr:col>10</xdr:col>
      <xdr:colOff>165100</xdr:colOff>
      <xdr:row>38</xdr:row>
      <xdr:rowOff>81284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72411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5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125293</xdr:rowOff>
    </xdr:from>
    <xdr:to>
      <xdr:col>6</xdr:col>
      <xdr:colOff>38100</xdr:colOff>
      <xdr:row>38</xdr:row>
      <xdr:rowOff>55443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71970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4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79161</xdr:rowOff>
    </xdr:from>
    <xdr:to>
      <xdr:col>24</xdr:col>
      <xdr:colOff>63500</xdr:colOff>
      <xdr:row>58</xdr:row>
      <xdr:rowOff>103223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3261"/>
          <a:ext cx="8382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103223</xdr:rowOff>
    </xdr:from>
    <xdr:to>
      <xdr:col>19</xdr:col>
      <xdr:colOff>177800</xdr:colOff>
      <xdr:row>58</xdr:row>
      <xdr:rowOff>116983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7323"/>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116983</xdr:rowOff>
    </xdr:from>
    <xdr:to>
      <xdr:col>15</xdr:col>
      <xdr:colOff>50800</xdr:colOff>
      <xdr:row>58</xdr:row>
      <xdr:rowOff>129553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1083"/>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129553</xdr:rowOff>
    </xdr:from>
    <xdr:to>
      <xdr:col>10</xdr:col>
      <xdr:colOff>114300</xdr:colOff>
      <xdr:row>58</xdr:row>
      <xdr:rowOff>141792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73653"/>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28361</xdr:rowOff>
    </xdr:from>
    <xdr:to>
      <xdr:col>24</xdr:col>
      <xdr:colOff>114300</xdr:colOff>
      <xdr:row>58</xdr:row>
      <xdr:rowOff>129961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51238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52423</xdr:rowOff>
    </xdr:from>
    <xdr:to>
      <xdr:col>20</xdr:col>
      <xdr:colOff>38100</xdr:colOff>
      <xdr:row>58</xdr:row>
      <xdr:rowOff>154023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170550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7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66183</xdr:rowOff>
    </xdr:from>
    <xdr:to>
      <xdr:col>15</xdr:col>
      <xdr:colOff>101600</xdr:colOff>
      <xdr:row>58</xdr:row>
      <xdr:rowOff>167783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12860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8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78753</xdr:rowOff>
    </xdr:from>
    <xdr:to>
      <xdr:col>10</xdr:col>
      <xdr:colOff>165100</xdr:colOff>
      <xdr:row>59</xdr:row>
      <xdr:rowOff>8903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25430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9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90992</xdr:rowOff>
    </xdr:from>
    <xdr:to>
      <xdr:col>6</xdr:col>
      <xdr:colOff>38100</xdr:colOff>
      <xdr:row>59</xdr:row>
      <xdr:rowOff>21142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37669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16632</xdr:rowOff>
    </xdr:from>
    <xdr:to>
      <xdr:col>24</xdr:col>
      <xdr:colOff>63500</xdr:colOff>
      <xdr:row>74</xdr:row>
      <xdr:rowOff>17611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70393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16632</xdr:rowOff>
    </xdr:from>
    <xdr:to>
      <xdr:col>19</xdr:col>
      <xdr:colOff>177800</xdr:colOff>
      <xdr:row>75</xdr:row>
      <xdr:rowOff>40112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703932"/>
          <a:ext cx="889000" cy="19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40112</xdr:rowOff>
    </xdr:from>
    <xdr:to>
      <xdr:col>15</xdr:col>
      <xdr:colOff>50800</xdr:colOff>
      <xdr:row>77</xdr:row>
      <xdr:rowOff>117004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898862"/>
          <a:ext cx="889000" cy="4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167360</xdr:rowOff>
    </xdr:from>
    <xdr:to>
      <xdr:col>10</xdr:col>
      <xdr:colOff>114300</xdr:colOff>
      <xdr:row>77</xdr:row>
      <xdr:rowOff>117004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026110"/>
          <a:ext cx="889000" cy="29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138261</xdr:rowOff>
    </xdr:from>
    <xdr:to>
      <xdr:col>24</xdr:col>
      <xdr:colOff>114300</xdr:colOff>
      <xdr:row>74</xdr:row>
      <xdr:rowOff>68411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6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161138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0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137282</xdr:rowOff>
    </xdr:from>
    <xdr:to>
      <xdr:col>20</xdr:col>
      <xdr:colOff>38100</xdr:colOff>
      <xdr:row>74</xdr:row>
      <xdr:rowOff>67432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6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83959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4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160762</xdr:rowOff>
    </xdr:from>
    <xdr:to>
      <xdr:col>15</xdr:col>
      <xdr:colOff>101600</xdr:colOff>
      <xdr:row>75</xdr:row>
      <xdr:rowOff>90912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107439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66204</xdr:rowOff>
    </xdr:from>
    <xdr:to>
      <xdr:col>10</xdr:col>
      <xdr:colOff>165100</xdr:colOff>
      <xdr:row>77</xdr:row>
      <xdr:rowOff>167804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12881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116560</xdr:rowOff>
    </xdr:from>
    <xdr:to>
      <xdr:col>6</xdr:col>
      <xdr:colOff>38100</xdr:colOff>
      <xdr:row>76</xdr:row>
      <xdr:rowOff>46710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63237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7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35637</xdr:rowOff>
    </xdr:from>
    <xdr:to>
      <xdr:col>24</xdr:col>
      <xdr:colOff>63500</xdr:colOff>
      <xdr:row>97</xdr:row>
      <xdr:rowOff>63221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94837"/>
          <a:ext cx="838200" cy="1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35637</xdr:rowOff>
    </xdr:from>
    <xdr:to>
      <xdr:col>19</xdr:col>
      <xdr:colOff>177800</xdr:colOff>
      <xdr:row>97</xdr:row>
      <xdr:rowOff>87364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94837"/>
          <a:ext cx="889000" cy="2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87364</xdr:rowOff>
    </xdr:from>
    <xdr:to>
      <xdr:col>15</xdr:col>
      <xdr:colOff>50800</xdr:colOff>
      <xdr:row>97</xdr:row>
      <xdr:rowOff>153936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18014"/>
          <a:ext cx="889000" cy="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153936</xdr:rowOff>
    </xdr:from>
    <xdr:to>
      <xdr:col>10</xdr:col>
      <xdr:colOff>114300</xdr:colOff>
      <xdr:row>97</xdr:row>
      <xdr:rowOff>166942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4586"/>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12421</xdr:rowOff>
    </xdr:from>
    <xdr:to>
      <xdr:col>24</xdr:col>
      <xdr:colOff>114300</xdr:colOff>
      <xdr:row>97</xdr:row>
      <xdr:rowOff>114021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98798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156287</xdr:rowOff>
    </xdr:from>
    <xdr:to>
      <xdr:col>20</xdr:col>
      <xdr:colOff>38100</xdr:colOff>
      <xdr:row>96</xdr:row>
      <xdr:rowOff>86437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77564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36564</xdr:rowOff>
    </xdr:from>
    <xdr:to>
      <xdr:col>15</xdr:col>
      <xdr:colOff>101600</xdr:colOff>
      <xdr:row>97</xdr:row>
      <xdr:rowOff>138164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129291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103136</xdr:rowOff>
    </xdr:from>
    <xdr:to>
      <xdr:col>10</xdr:col>
      <xdr:colOff>165100</xdr:colOff>
      <xdr:row>98</xdr:row>
      <xdr:rowOff>33286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24413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116142</xdr:rowOff>
    </xdr:from>
    <xdr:to>
      <xdr:col>6</xdr:col>
      <xdr:colOff>38100</xdr:colOff>
      <xdr:row>98</xdr:row>
      <xdr:rowOff>46292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37419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592</xdr:rowOff>
    </xdr:from>
    <xdr:to>
      <xdr:col>55</xdr:col>
      <xdr:colOff>0</xdr:colOff>
      <xdr:row>34</xdr:row>
      <xdr:rowOff>78074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29892"/>
          <a:ext cx="838200" cy="7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36336</xdr:rowOff>
    </xdr:from>
    <xdr:to>
      <xdr:col>50</xdr:col>
      <xdr:colOff>114300</xdr:colOff>
      <xdr:row>34</xdr:row>
      <xdr:rowOff>78074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22736"/>
          <a:ext cx="889000" cy="38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36336</xdr:rowOff>
    </xdr:from>
    <xdr:to>
      <xdr:col>45</xdr:col>
      <xdr:colOff>177800</xdr:colOff>
      <xdr:row>35</xdr:row>
      <xdr:rowOff>133235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22736"/>
          <a:ext cx="889000" cy="6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77416</xdr:rowOff>
    </xdr:from>
    <xdr:to>
      <xdr:col>41</xdr:col>
      <xdr:colOff>50800</xdr:colOff>
      <xdr:row>35</xdr:row>
      <xdr:rowOff>133235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78166"/>
          <a:ext cx="889000" cy="5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121242</xdr:rowOff>
    </xdr:from>
    <xdr:to>
      <xdr:col>55</xdr:col>
      <xdr:colOff>50800</xdr:colOff>
      <xdr:row>34</xdr:row>
      <xdr:rowOff>51392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144119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27274</xdr:rowOff>
    </xdr:from>
    <xdr:to>
      <xdr:col>50</xdr:col>
      <xdr:colOff>165100</xdr:colOff>
      <xdr:row>34</xdr:row>
      <xdr:rowOff>128874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145401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3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156986</xdr:rowOff>
    </xdr:from>
    <xdr:to>
      <xdr:col>46</xdr:col>
      <xdr:colOff>38100</xdr:colOff>
      <xdr:row>32</xdr:row>
      <xdr:rowOff>87136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103663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4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82435</xdr:rowOff>
    </xdr:from>
    <xdr:to>
      <xdr:col>41</xdr:col>
      <xdr:colOff>101600</xdr:colOff>
      <xdr:row>36</xdr:row>
      <xdr:rowOff>12585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29112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26616</xdr:rowOff>
    </xdr:from>
    <xdr:to>
      <xdr:col>36</xdr:col>
      <xdr:colOff>165100</xdr:colOff>
      <xdr:row>35</xdr:row>
      <xdr:rowOff>128216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144743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0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102935</xdr:rowOff>
    </xdr:from>
    <xdr:to>
      <xdr:col>55</xdr:col>
      <xdr:colOff>0</xdr:colOff>
      <xdr:row>57</xdr:row>
      <xdr:rowOff>167493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75585"/>
          <a:ext cx="838200" cy="6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97068</xdr:rowOff>
    </xdr:from>
    <xdr:to>
      <xdr:col>50</xdr:col>
      <xdr:colOff>114300</xdr:colOff>
      <xdr:row>57</xdr:row>
      <xdr:rowOff>102935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98268"/>
          <a:ext cx="889000" cy="1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97068</xdr:rowOff>
    </xdr:from>
    <xdr:to>
      <xdr:col>45</xdr:col>
      <xdr:colOff>177800</xdr:colOff>
      <xdr:row>57</xdr:row>
      <xdr:rowOff>32718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98268"/>
          <a:ext cx="889000" cy="1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32718</xdr:rowOff>
    </xdr:from>
    <xdr:to>
      <xdr:col>41</xdr:col>
      <xdr:colOff>50800</xdr:colOff>
      <xdr:row>58</xdr:row>
      <xdr:rowOff>49223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05368"/>
          <a:ext cx="889000" cy="1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116693</xdr:rowOff>
    </xdr:from>
    <xdr:to>
      <xdr:col>55</xdr:col>
      <xdr:colOff>50800</xdr:colOff>
      <xdr:row>58</xdr:row>
      <xdr:rowOff>46843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139570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4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52135</xdr:rowOff>
    </xdr:from>
    <xdr:to>
      <xdr:col>50</xdr:col>
      <xdr:colOff>165100</xdr:colOff>
      <xdr:row>57</xdr:row>
      <xdr:rowOff>153735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170262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46268</xdr:rowOff>
    </xdr:from>
    <xdr:to>
      <xdr:col>46</xdr:col>
      <xdr:colOff>38100</xdr:colOff>
      <xdr:row>56</xdr:row>
      <xdr:rowOff>147868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4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164395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2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153368</xdr:rowOff>
    </xdr:from>
    <xdr:to>
      <xdr:col>41</xdr:col>
      <xdr:colOff>101600</xdr:colOff>
      <xdr:row>57</xdr:row>
      <xdr:rowOff>83518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100045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2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169873</xdr:rowOff>
    </xdr:from>
    <xdr:to>
      <xdr:col>36</xdr:col>
      <xdr:colOff>165100</xdr:colOff>
      <xdr:row>58</xdr:row>
      <xdr:rowOff>100023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116550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1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3857</xdr:rowOff>
    </xdr:from>
    <xdr:to>
      <xdr:col>55</xdr:col>
      <xdr:colOff>0</xdr:colOff>
      <xdr:row>78</xdr:row>
      <xdr:rowOff>48699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05507"/>
          <a:ext cx="838200" cy="2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166505</xdr:rowOff>
    </xdr:from>
    <xdr:to>
      <xdr:col>50</xdr:col>
      <xdr:colOff>114300</xdr:colOff>
      <xdr:row>77</xdr:row>
      <xdr:rowOff>3857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510905"/>
          <a:ext cx="889000" cy="6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166505</xdr:rowOff>
    </xdr:from>
    <xdr:to>
      <xdr:col>45</xdr:col>
      <xdr:colOff>177800</xdr:colOff>
      <xdr:row>77</xdr:row>
      <xdr:rowOff>11858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510905"/>
          <a:ext cx="889000" cy="7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11858</xdr:rowOff>
    </xdr:from>
    <xdr:to>
      <xdr:col>41</xdr:col>
      <xdr:colOff>50800</xdr:colOff>
      <xdr:row>78</xdr:row>
      <xdr:rowOff>83948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13508"/>
          <a:ext cx="889000" cy="2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169349</xdr:rowOff>
    </xdr:from>
    <xdr:to>
      <xdr:col>55</xdr:col>
      <xdr:colOff>50800</xdr:colOff>
      <xdr:row>78</xdr:row>
      <xdr:rowOff>99499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124507</xdr:rowOff>
    </xdr:from>
    <xdr:to>
      <xdr:col>50</xdr:col>
      <xdr:colOff>165100</xdr:colOff>
      <xdr:row>77</xdr:row>
      <xdr:rowOff>54657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71183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115705</xdr:rowOff>
    </xdr:from>
    <xdr:to>
      <xdr:col>46</xdr:col>
      <xdr:colOff>38100</xdr:colOff>
      <xdr:row>73</xdr:row>
      <xdr:rowOff>45855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4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62382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23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132508</xdr:rowOff>
    </xdr:from>
    <xdr:to>
      <xdr:col>41</xdr:col>
      <xdr:colOff>101600</xdr:colOff>
      <xdr:row>77</xdr:row>
      <xdr:rowOff>62658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79184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33148</xdr:rowOff>
    </xdr:from>
    <xdr:to>
      <xdr:col>36</xdr:col>
      <xdr:colOff>165100</xdr:colOff>
      <xdr:row>78</xdr:row>
      <xdr:rowOff>134748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116332</xdr:rowOff>
    </xdr:from>
    <xdr:to>
      <xdr:col>55</xdr:col>
      <xdr:colOff>0</xdr:colOff>
      <xdr:row>96</xdr:row>
      <xdr:rowOff>17687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04082"/>
          <a:ext cx="838200" cy="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116332</xdr:rowOff>
    </xdr:from>
    <xdr:to>
      <xdr:col>50</xdr:col>
      <xdr:colOff>114300</xdr:colOff>
      <xdr:row>96</xdr:row>
      <xdr:rowOff>154161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04082"/>
          <a:ext cx="889000" cy="20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10472</xdr:rowOff>
    </xdr:from>
    <xdr:to>
      <xdr:col>45</xdr:col>
      <xdr:colOff>177800</xdr:colOff>
      <xdr:row>96</xdr:row>
      <xdr:rowOff>154161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298222"/>
          <a:ext cx="889000" cy="3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10472</xdr:rowOff>
    </xdr:from>
    <xdr:to>
      <xdr:col>41</xdr:col>
      <xdr:colOff>50800</xdr:colOff>
      <xdr:row>96</xdr:row>
      <xdr:rowOff>66553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298222"/>
          <a:ext cx="889000" cy="2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138337</xdr:rowOff>
    </xdr:from>
    <xdr:to>
      <xdr:col>55</xdr:col>
      <xdr:colOff>50800</xdr:colOff>
      <xdr:row>96</xdr:row>
      <xdr:rowOff>68487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161214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65532</xdr:rowOff>
    </xdr:from>
    <xdr:to>
      <xdr:col>50</xdr:col>
      <xdr:colOff>165100</xdr:colOff>
      <xdr:row>95</xdr:row>
      <xdr:rowOff>167132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12209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2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103361</xdr:rowOff>
    </xdr:from>
    <xdr:to>
      <xdr:col>46</xdr:col>
      <xdr:colOff>38100</xdr:colOff>
      <xdr:row>97</xdr:row>
      <xdr:rowOff>33511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50038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131122</xdr:rowOff>
    </xdr:from>
    <xdr:to>
      <xdr:col>41</xdr:col>
      <xdr:colOff>101600</xdr:colOff>
      <xdr:row>95</xdr:row>
      <xdr:rowOff>61272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77799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02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15753</xdr:rowOff>
    </xdr:from>
    <xdr:to>
      <xdr:col>36</xdr:col>
      <xdr:colOff>165100</xdr:colOff>
      <xdr:row>96</xdr:row>
      <xdr:rowOff>117353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133880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5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77612</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64012"/>
          <a:ext cx="1269" cy="116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24289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33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77612</xdr:rowOff>
    </xdr:from>
    <xdr:to>
      <xdr:col>86</xdr:col>
      <xdr:colOff>25400</xdr:colOff>
      <xdr:row>32</xdr:row>
      <xdr:rowOff>77612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6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93165</xdr:rowOff>
    </xdr:from>
    <xdr:to>
      <xdr:col>85</xdr:col>
      <xdr:colOff>127000</xdr:colOff>
      <xdr:row>38</xdr:row>
      <xdr:rowOff>111141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08265"/>
          <a:ext cx="8382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36596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58169</xdr:rowOff>
    </xdr:from>
    <xdr:to>
      <xdr:col>85</xdr:col>
      <xdr:colOff>177800</xdr:colOff>
      <xdr:row>38</xdr:row>
      <xdr:rowOff>159769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148661</xdr:rowOff>
    </xdr:from>
    <xdr:to>
      <xdr:col>81</xdr:col>
      <xdr:colOff>50800</xdr:colOff>
      <xdr:row>38</xdr:row>
      <xdr:rowOff>111141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492311"/>
          <a:ext cx="889000" cy="1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81600</xdr:rowOff>
    </xdr:from>
    <xdr:to>
      <xdr:col>81</xdr:col>
      <xdr:colOff>101600</xdr:colOff>
      <xdr:row>39</xdr:row>
      <xdr:rowOff>11750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9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2877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138374</xdr:rowOff>
    </xdr:from>
    <xdr:to>
      <xdr:col>76</xdr:col>
      <xdr:colOff>114300</xdr:colOff>
      <xdr:row>37</xdr:row>
      <xdr:rowOff>148661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453324"/>
          <a:ext cx="889000" cy="103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7563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138374</xdr:rowOff>
    </xdr:from>
    <xdr:to>
      <xdr:col>71</xdr:col>
      <xdr:colOff>177800</xdr:colOff>
      <xdr:row>33</xdr:row>
      <xdr:rowOff>156129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453324"/>
          <a:ext cx="889000" cy="3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19618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12226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9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42365</xdr:rowOff>
    </xdr:from>
    <xdr:to>
      <xdr:col>85</xdr:col>
      <xdr:colOff>177800</xdr:colOff>
      <xdr:row>38</xdr:row>
      <xdr:rowOff>143965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1741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60341</xdr:rowOff>
    </xdr:from>
    <xdr:to>
      <xdr:col>81</xdr:col>
      <xdr:colOff>101600</xdr:colOff>
      <xdr:row>38</xdr:row>
      <xdr:rowOff>161941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7017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97861</xdr:rowOff>
    </xdr:from>
    <xdr:to>
      <xdr:col>76</xdr:col>
      <xdr:colOff>165100</xdr:colOff>
      <xdr:row>38</xdr:row>
      <xdr:rowOff>28011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44538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2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87574</xdr:rowOff>
    </xdr:from>
    <xdr:to>
      <xdr:col>72</xdr:col>
      <xdr:colOff>38100</xdr:colOff>
      <xdr:row>32</xdr:row>
      <xdr:rowOff>17724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4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34251</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17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105329</xdr:rowOff>
    </xdr:from>
    <xdr:to>
      <xdr:col>67</xdr:col>
      <xdr:colOff>101600</xdr:colOff>
      <xdr:row>34</xdr:row>
      <xdr:rowOff>35479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76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52006</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53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161801</xdr:rowOff>
    </xdr:from>
    <xdr:to>
      <xdr:col>85</xdr:col>
      <xdr:colOff>127000</xdr:colOff>
      <xdr:row>76</xdr:row>
      <xdr:rowOff>75363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20551"/>
          <a:ext cx="838200" cy="8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59809</xdr:rowOff>
    </xdr:from>
    <xdr:to>
      <xdr:col>81</xdr:col>
      <xdr:colOff>50800</xdr:colOff>
      <xdr:row>76</xdr:row>
      <xdr:rowOff>75363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90009"/>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55814</xdr:rowOff>
    </xdr:from>
    <xdr:to>
      <xdr:col>76</xdr:col>
      <xdr:colOff>114300</xdr:colOff>
      <xdr:row>76</xdr:row>
      <xdr:rowOff>59809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86014"/>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55814</xdr:rowOff>
    </xdr:from>
    <xdr:to>
      <xdr:col>71</xdr:col>
      <xdr:colOff>177800</xdr:colOff>
      <xdr:row>76</xdr:row>
      <xdr:rowOff>83214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86014"/>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111001</xdr:rowOff>
    </xdr:from>
    <xdr:to>
      <xdr:col>85</xdr:col>
      <xdr:colOff>177800</xdr:colOff>
      <xdr:row>76</xdr:row>
      <xdr:rowOff>41151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133878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24563</xdr:rowOff>
    </xdr:from>
    <xdr:to>
      <xdr:col>81</xdr:col>
      <xdr:colOff>101600</xdr:colOff>
      <xdr:row>76</xdr:row>
      <xdr:rowOff>126163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142690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9009</xdr:rowOff>
    </xdr:from>
    <xdr:to>
      <xdr:col>76</xdr:col>
      <xdr:colOff>165100</xdr:colOff>
      <xdr:row>76</xdr:row>
      <xdr:rowOff>110609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127136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5014</xdr:rowOff>
    </xdr:from>
    <xdr:to>
      <xdr:col>72</xdr:col>
      <xdr:colOff>38100</xdr:colOff>
      <xdr:row>76</xdr:row>
      <xdr:rowOff>106614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123140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32414</xdr:rowOff>
    </xdr:from>
    <xdr:to>
      <xdr:col>67</xdr:col>
      <xdr:colOff>101600</xdr:colOff>
      <xdr:row>76</xdr:row>
      <xdr:rowOff>134014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150540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165331</xdr:rowOff>
    </xdr:from>
    <xdr:to>
      <xdr:col>85</xdr:col>
      <xdr:colOff>127000</xdr:colOff>
      <xdr:row>98</xdr:row>
      <xdr:rowOff>9841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95981"/>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165331</xdr:rowOff>
    </xdr:from>
    <xdr:to>
      <xdr:col>81</xdr:col>
      <xdr:colOff>50800</xdr:colOff>
      <xdr:row>98</xdr:row>
      <xdr:rowOff>66272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959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66272</xdr:rowOff>
    </xdr:from>
    <xdr:to>
      <xdr:col>76</xdr:col>
      <xdr:colOff>114300</xdr:colOff>
      <xdr:row>99</xdr:row>
      <xdr:rowOff>3223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68372"/>
          <a:ext cx="889000" cy="10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109119</xdr:rowOff>
    </xdr:from>
    <xdr:to>
      <xdr:col>71</xdr:col>
      <xdr:colOff>177800</xdr:colOff>
      <xdr:row>99</xdr:row>
      <xdr:rowOff>3223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11219"/>
          <a:ext cx="889000" cy="6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130491</xdr:rowOff>
    </xdr:from>
    <xdr:to>
      <xdr:col>85</xdr:col>
      <xdr:colOff>177800</xdr:colOff>
      <xdr:row>98</xdr:row>
      <xdr:rowOff>60641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153368</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1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114531</xdr:rowOff>
    </xdr:from>
    <xdr:to>
      <xdr:col>81</xdr:col>
      <xdr:colOff>101600</xdr:colOff>
      <xdr:row>98</xdr:row>
      <xdr:rowOff>44681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61208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52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15472</xdr:rowOff>
    </xdr:from>
    <xdr:to>
      <xdr:col>76</xdr:col>
      <xdr:colOff>165100</xdr:colOff>
      <xdr:row>98</xdr:row>
      <xdr:rowOff>117072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133599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5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123873</xdr:rowOff>
    </xdr:from>
    <xdr:to>
      <xdr:col>72</xdr:col>
      <xdr:colOff>38100</xdr:colOff>
      <xdr:row>99</xdr:row>
      <xdr:rowOff>54023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70550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58319</xdr:rowOff>
    </xdr:from>
    <xdr:to>
      <xdr:col>67</xdr:col>
      <xdr:colOff>101600</xdr:colOff>
      <xdr:row>98</xdr:row>
      <xdr:rowOff>159919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4996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58775</xdr:rowOff>
    </xdr:from>
    <xdr:to>
      <xdr:col>116</xdr:col>
      <xdr:colOff>63500</xdr:colOff>
      <xdr:row>59</xdr:row>
      <xdr:rowOff>59820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7432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59820</xdr:rowOff>
    </xdr:from>
    <xdr:to>
      <xdr:col>111</xdr:col>
      <xdr:colOff>177800</xdr:colOff>
      <xdr:row>59</xdr:row>
      <xdr:rowOff>60735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7537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60735</xdr:rowOff>
    </xdr:from>
    <xdr:to>
      <xdr:col>107</xdr:col>
      <xdr:colOff>50800</xdr:colOff>
      <xdr:row>59</xdr:row>
      <xdr:rowOff>61454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76285"/>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61454</xdr:rowOff>
    </xdr:from>
    <xdr:to>
      <xdr:col>102</xdr:col>
      <xdr:colOff>114300</xdr:colOff>
      <xdr:row>59</xdr:row>
      <xdr:rowOff>62433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7700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7975</xdr:rowOff>
    </xdr:from>
    <xdr:to>
      <xdr:col>116</xdr:col>
      <xdr:colOff>114300</xdr:colOff>
      <xdr:row>59</xdr:row>
      <xdr:rowOff>109575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9020</xdr:rowOff>
    </xdr:from>
    <xdr:to>
      <xdr:col>112</xdr:col>
      <xdr:colOff>38100</xdr:colOff>
      <xdr:row>59</xdr:row>
      <xdr:rowOff>110620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101747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21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9935</xdr:rowOff>
    </xdr:from>
    <xdr:to>
      <xdr:col>107</xdr:col>
      <xdr:colOff>101600</xdr:colOff>
      <xdr:row>59</xdr:row>
      <xdr:rowOff>111535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102662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21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10654</xdr:rowOff>
    </xdr:from>
    <xdr:to>
      <xdr:col>102</xdr:col>
      <xdr:colOff>165100</xdr:colOff>
      <xdr:row>59</xdr:row>
      <xdr:rowOff>112254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103381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2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11633</xdr:rowOff>
    </xdr:from>
    <xdr:to>
      <xdr:col>98</xdr:col>
      <xdr:colOff>38100</xdr:colOff>
      <xdr:row>59</xdr:row>
      <xdr:rowOff>113233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104360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21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32578</xdr:rowOff>
    </xdr:from>
    <xdr:to>
      <xdr:col>116</xdr:col>
      <xdr:colOff>63500</xdr:colOff>
      <xdr:row>74</xdr:row>
      <xdr:rowOff>73840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719878"/>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32578</xdr:rowOff>
    </xdr:from>
    <xdr:to>
      <xdr:col>111</xdr:col>
      <xdr:colOff>177800</xdr:colOff>
      <xdr:row>74</xdr:row>
      <xdr:rowOff>38186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719878"/>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38186</xdr:rowOff>
    </xdr:from>
    <xdr:to>
      <xdr:col>107</xdr:col>
      <xdr:colOff>50800</xdr:colOff>
      <xdr:row>74</xdr:row>
      <xdr:rowOff>110858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725486"/>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110858</xdr:rowOff>
    </xdr:from>
    <xdr:to>
      <xdr:col>102</xdr:col>
      <xdr:colOff>114300</xdr:colOff>
      <xdr:row>74</xdr:row>
      <xdr:rowOff>149659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798158"/>
          <a:ext cx="8890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23040</xdr:rowOff>
    </xdr:from>
    <xdr:to>
      <xdr:col>116</xdr:col>
      <xdr:colOff>114300</xdr:colOff>
      <xdr:row>74</xdr:row>
      <xdr:rowOff>124640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45917</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56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153228</xdr:rowOff>
    </xdr:from>
    <xdr:to>
      <xdr:col>112</xdr:col>
      <xdr:colOff>38100</xdr:colOff>
      <xdr:row>74</xdr:row>
      <xdr:rowOff>83378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99905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44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158836</xdr:rowOff>
    </xdr:from>
    <xdr:to>
      <xdr:col>107</xdr:col>
      <xdr:colOff>101600</xdr:colOff>
      <xdr:row>74</xdr:row>
      <xdr:rowOff>88986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105513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4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60058</xdr:rowOff>
    </xdr:from>
    <xdr:to>
      <xdr:col>102</xdr:col>
      <xdr:colOff>165100</xdr:colOff>
      <xdr:row>74</xdr:row>
      <xdr:rowOff>161658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6735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5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98859</xdr:rowOff>
    </xdr:from>
    <xdr:to>
      <xdr:col>98</xdr:col>
      <xdr:colOff>38100</xdr:colOff>
      <xdr:row>75</xdr:row>
      <xdr:rowOff>29009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8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45536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5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年度において、性質別で特徴的なのが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物件費と</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維持補修費、普通建設事業費、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、繰出金、積立金において類似団体平均を大きく上回っている点である。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物件費及び</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補助費等については、ふるさと納税額に</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係る事務取扱手数料や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返礼品に係る経費に左右されるが、令和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千万円の寄附額と多額であったことや新型コロナウイルス感染症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・物価高騰</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関連事業により大きくなっている。なお、ふるさと納税に係る返礼率については国のルールに従い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割としている。維持補修費については、冬期間における除排雪経費が嵩んでいるため類似団体平均よりも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39,427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円のコスト高となっている。特に、令和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年度に引き続き、豪雪の年であったことから、当該経費は多額であった。普通建設事業費（うち更新整備）については、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生涯学習センター改修事業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東北農林専門職大学関連造成事業等が大きく、類似団体より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30,504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月豪雨災害復旧事業に係る地方債の元金償還が本格的に開始したことから、類似団体平均より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21,830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。繰出金については、農業集落排水事業特別会計及び公共下水道事業特別会計の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企業債償還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分に対する繰出が大きいため、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35,639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円のコスト高となっているが、当該</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企業債</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償還のピークが過ぎていることから今後は減少傾向にあると推計している。積立金については、令和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年度からの公債費増大に備えて、減債基金に積立を行ったことやふるさと納税が好調であったため、ふるさと納税を原資とした基金への積立額が大きかったことにより、令和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山形県舟形町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4,887
4,849
119.04
6,021,585
5,741,999
244,385
2,880,303
5,488,970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83203</xdr:rowOff>
    </xdr:from>
    <xdr:to>
      <xdr:col>24</xdr:col>
      <xdr:colOff>63500</xdr:colOff>
      <xdr:row>32</xdr:row>
      <xdr:rowOff>99096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69603"/>
          <a:ext cx="8382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99096</xdr:rowOff>
    </xdr:from>
    <xdr:to>
      <xdr:col>19</xdr:col>
      <xdr:colOff>177800</xdr:colOff>
      <xdr:row>33</xdr:row>
      <xdr:rowOff>9180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8549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138938</xdr:rowOff>
    </xdr:from>
    <xdr:to>
      <xdr:col>15</xdr:col>
      <xdr:colOff>50800</xdr:colOff>
      <xdr:row>33</xdr:row>
      <xdr:rowOff>9180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25338"/>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138938</xdr:rowOff>
    </xdr:from>
    <xdr:to>
      <xdr:col>10</xdr:col>
      <xdr:colOff>114300</xdr:colOff>
      <xdr:row>33</xdr:row>
      <xdr:rowOff>14514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25338"/>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32403</xdr:rowOff>
    </xdr:from>
    <xdr:to>
      <xdr:col>24</xdr:col>
      <xdr:colOff>114300</xdr:colOff>
      <xdr:row>32</xdr:row>
      <xdr:rowOff>134003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55280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48296</xdr:rowOff>
    </xdr:from>
    <xdr:to>
      <xdr:col>20</xdr:col>
      <xdr:colOff>38100</xdr:colOff>
      <xdr:row>32</xdr:row>
      <xdr:rowOff>149896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166423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3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129830</xdr:rowOff>
    </xdr:from>
    <xdr:to>
      <xdr:col>15</xdr:col>
      <xdr:colOff>101600</xdr:colOff>
      <xdr:row>33</xdr:row>
      <xdr:rowOff>59980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76507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88138</xdr:rowOff>
    </xdr:from>
    <xdr:to>
      <xdr:col>10</xdr:col>
      <xdr:colOff>165100</xdr:colOff>
      <xdr:row>33</xdr:row>
      <xdr:rowOff>18288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34815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34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135164</xdr:rowOff>
    </xdr:from>
    <xdr:to>
      <xdr:col>6</xdr:col>
      <xdr:colOff>38100</xdr:colOff>
      <xdr:row>33</xdr:row>
      <xdr:rowOff>65314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81841</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3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111042</xdr:rowOff>
    </xdr:from>
    <xdr:to>
      <xdr:col>24</xdr:col>
      <xdr:colOff>63500</xdr:colOff>
      <xdr:row>57</xdr:row>
      <xdr:rowOff>130104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3692"/>
          <a:ext cx="8382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100601</xdr:rowOff>
    </xdr:from>
    <xdr:to>
      <xdr:col>19</xdr:col>
      <xdr:colOff>177800</xdr:colOff>
      <xdr:row>57</xdr:row>
      <xdr:rowOff>130104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73251"/>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100601</xdr:rowOff>
    </xdr:from>
    <xdr:to>
      <xdr:col>15</xdr:col>
      <xdr:colOff>50800</xdr:colOff>
      <xdr:row>58</xdr:row>
      <xdr:rowOff>85665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3251"/>
          <a:ext cx="889000" cy="1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52258</xdr:rowOff>
    </xdr:from>
    <xdr:to>
      <xdr:col>10</xdr:col>
      <xdr:colOff>114300</xdr:colOff>
      <xdr:row>58</xdr:row>
      <xdr:rowOff>85665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6358"/>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60242</xdr:rowOff>
    </xdr:from>
    <xdr:to>
      <xdr:col>24</xdr:col>
      <xdr:colOff>114300</xdr:colOff>
      <xdr:row>57</xdr:row>
      <xdr:rowOff>161842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83119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79304</xdr:rowOff>
    </xdr:from>
    <xdr:to>
      <xdr:col>20</xdr:col>
      <xdr:colOff>38100</xdr:colOff>
      <xdr:row>58</xdr:row>
      <xdr:rowOff>9454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25981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2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49801</xdr:rowOff>
    </xdr:from>
    <xdr:to>
      <xdr:col>15</xdr:col>
      <xdr:colOff>101600</xdr:colOff>
      <xdr:row>57</xdr:row>
      <xdr:rowOff>151401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167928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34865</xdr:rowOff>
    </xdr:from>
    <xdr:to>
      <xdr:col>10</xdr:col>
      <xdr:colOff>165100</xdr:colOff>
      <xdr:row>58</xdr:row>
      <xdr:rowOff>136465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152992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1458</xdr:rowOff>
    </xdr:from>
    <xdr:to>
      <xdr:col>6</xdr:col>
      <xdr:colOff>38100</xdr:colOff>
      <xdr:row>58</xdr:row>
      <xdr:rowOff>103058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119585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2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107376</xdr:rowOff>
    </xdr:from>
    <xdr:to>
      <xdr:col>24</xdr:col>
      <xdr:colOff>63500</xdr:colOff>
      <xdr:row>76</xdr:row>
      <xdr:rowOff>60117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66126"/>
          <a:ext cx="838200" cy="1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107376</xdr:rowOff>
    </xdr:from>
    <xdr:to>
      <xdr:col>19</xdr:col>
      <xdr:colOff>177800</xdr:colOff>
      <xdr:row>76</xdr:row>
      <xdr:rowOff>111323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66126"/>
          <a:ext cx="889000" cy="17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111323</xdr:rowOff>
    </xdr:from>
    <xdr:to>
      <xdr:col>15</xdr:col>
      <xdr:colOff>50800</xdr:colOff>
      <xdr:row>77</xdr:row>
      <xdr:rowOff>53891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1523"/>
          <a:ext cx="889000" cy="1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150757</xdr:rowOff>
    </xdr:from>
    <xdr:to>
      <xdr:col>10</xdr:col>
      <xdr:colOff>114300</xdr:colOff>
      <xdr:row>77</xdr:row>
      <xdr:rowOff>53891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80957"/>
          <a:ext cx="889000" cy="7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9317</xdr:rowOff>
    </xdr:from>
    <xdr:to>
      <xdr:col>24</xdr:col>
      <xdr:colOff>114300</xdr:colOff>
      <xdr:row>76</xdr:row>
      <xdr:rowOff>110917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159194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56576</xdr:rowOff>
    </xdr:from>
    <xdr:to>
      <xdr:col>20</xdr:col>
      <xdr:colOff>38100</xdr:colOff>
      <xdr:row>75</xdr:row>
      <xdr:rowOff>158176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149303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0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60523</xdr:rowOff>
    </xdr:from>
    <xdr:to>
      <xdr:col>15</xdr:col>
      <xdr:colOff>101600</xdr:colOff>
      <xdr:row>76</xdr:row>
      <xdr:rowOff>162123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153250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3091</xdr:rowOff>
    </xdr:from>
    <xdr:to>
      <xdr:col>10</xdr:col>
      <xdr:colOff>165100</xdr:colOff>
      <xdr:row>77</xdr:row>
      <xdr:rowOff>104691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95818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9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99957</xdr:rowOff>
    </xdr:from>
    <xdr:to>
      <xdr:col>6</xdr:col>
      <xdr:colOff>38100</xdr:colOff>
      <xdr:row>77</xdr:row>
      <xdr:rowOff>30107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3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21234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81598</xdr:rowOff>
    </xdr:from>
    <xdr:to>
      <xdr:col>24</xdr:col>
      <xdr:colOff>63500</xdr:colOff>
      <xdr:row>96</xdr:row>
      <xdr:rowOff>93850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0798"/>
          <a:ext cx="8382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93850</xdr:rowOff>
    </xdr:from>
    <xdr:to>
      <xdr:col>19</xdr:col>
      <xdr:colOff>177800</xdr:colOff>
      <xdr:row>96</xdr:row>
      <xdr:rowOff>152867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53050"/>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152867</xdr:rowOff>
    </xdr:from>
    <xdr:to>
      <xdr:col>15</xdr:col>
      <xdr:colOff>50800</xdr:colOff>
      <xdr:row>97</xdr:row>
      <xdr:rowOff>44503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12067"/>
          <a:ext cx="889000" cy="6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44503</xdr:rowOff>
    </xdr:from>
    <xdr:to>
      <xdr:col>10</xdr:col>
      <xdr:colOff>114300</xdr:colOff>
      <xdr:row>97</xdr:row>
      <xdr:rowOff>56566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5153"/>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30798</xdr:rowOff>
    </xdr:from>
    <xdr:to>
      <xdr:col>24</xdr:col>
      <xdr:colOff>114300</xdr:colOff>
      <xdr:row>96</xdr:row>
      <xdr:rowOff>132398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9225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43050</xdr:rowOff>
    </xdr:from>
    <xdr:to>
      <xdr:col>20</xdr:col>
      <xdr:colOff>38100</xdr:colOff>
      <xdr:row>96</xdr:row>
      <xdr:rowOff>144650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135777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102067</xdr:rowOff>
    </xdr:from>
    <xdr:to>
      <xdr:col>15</xdr:col>
      <xdr:colOff>101600</xdr:colOff>
      <xdr:row>97</xdr:row>
      <xdr:rowOff>32217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23344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5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165153</xdr:rowOff>
    </xdr:from>
    <xdr:to>
      <xdr:col>10</xdr:col>
      <xdr:colOff>165100</xdr:colOff>
      <xdr:row>97</xdr:row>
      <xdr:rowOff>95303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86430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5766</xdr:rowOff>
    </xdr:from>
    <xdr:to>
      <xdr:col>6</xdr:col>
      <xdr:colOff>38100</xdr:colOff>
      <xdr:row>97</xdr:row>
      <xdr:rowOff>107366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84379</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9947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93066</xdr:rowOff>
    </xdr:from>
    <xdr:to>
      <xdr:col>45</xdr:col>
      <xdr:colOff>177800</xdr:colOff>
      <xdr:row>38</xdr:row>
      <xdr:rowOff>84379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36716"/>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59233</xdr:rowOff>
    </xdr:from>
    <xdr:to>
      <xdr:col>41</xdr:col>
      <xdr:colOff>50800</xdr:colOff>
      <xdr:row>37</xdr:row>
      <xdr:rowOff>93066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0288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33579</xdr:rowOff>
    </xdr:from>
    <xdr:to>
      <xdr:col>46</xdr:col>
      <xdr:colOff>38100</xdr:colOff>
      <xdr:row>38</xdr:row>
      <xdr:rowOff>135179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42266</xdr:rowOff>
    </xdr:from>
    <xdr:to>
      <xdr:col>41</xdr:col>
      <xdr:colOff>101600</xdr:colOff>
      <xdr:row>37</xdr:row>
      <xdr:rowOff>143866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160393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8433</xdr:rowOff>
    </xdr:from>
    <xdr:to>
      <xdr:col>36</xdr:col>
      <xdr:colOff>165100</xdr:colOff>
      <xdr:row>37</xdr:row>
      <xdr:rowOff>110033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126560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2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114729</xdr:rowOff>
    </xdr:from>
    <xdr:to>
      <xdr:col>55</xdr:col>
      <xdr:colOff>0</xdr:colOff>
      <xdr:row>57</xdr:row>
      <xdr:rowOff>833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15929"/>
          <a:ext cx="8382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833</xdr:rowOff>
    </xdr:from>
    <xdr:to>
      <xdr:col>50</xdr:col>
      <xdr:colOff>114300</xdr:colOff>
      <xdr:row>57</xdr:row>
      <xdr:rowOff>4472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73483"/>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109605</xdr:rowOff>
    </xdr:from>
    <xdr:to>
      <xdr:col>45</xdr:col>
      <xdr:colOff>177800</xdr:colOff>
      <xdr:row>57</xdr:row>
      <xdr:rowOff>4472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10805"/>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109605</xdr:rowOff>
    </xdr:from>
    <xdr:to>
      <xdr:col>41</xdr:col>
      <xdr:colOff>50800</xdr:colOff>
      <xdr:row>56</xdr:row>
      <xdr:rowOff>159546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10805"/>
          <a:ext cx="889000" cy="4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63929</xdr:rowOff>
    </xdr:from>
    <xdr:to>
      <xdr:col>55</xdr:col>
      <xdr:colOff>50800</xdr:colOff>
      <xdr:row>56</xdr:row>
      <xdr:rowOff>165529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86806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1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121483</xdr:rowOff>
    </xdr:from>
    <xdr:to>
      <xdr:col>50</xdr:col>
      <xdr:colOff>165100</xdr:colOff>
      <xdr:row>57</xdr:row>
      <xdr:rowOff>51633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68160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9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125122</xdr:rowOff>
    </xdr:from>
    <xdr:to>
      <xdr:col>46</xdr:col>
      <xdr:colOff>38100</xdr:colOff>
      <xdr:row>57</xdr:row>
      <xdr:rowOff>55272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71799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0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58805</xdr:rowOff>
    </xdr:from>
    <xdr:to>
      <xdr:col>41</xdr:col>
      <xdr:colOff>101600</xdr:colOff>
      <xdr:row>56</xdr:row>
      <xdr:rowOff>160405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5482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108746</xdr:rowOff>
    </xdr:from>
    <xdr:to>
      <xdr:col>36</xdr:col>
      <xdr:colOff>165100</xdr:colOff>
      <xdr:row>57</xdr:row>
      <xdr:rowOff>38896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55423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8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122761</xdr:rowOff>
    </xdr:from>
    <xdr:to>
      <xdr:col>55</xdr:col>
      <xdr:colOff>0</xdr:colOff>
      <xdr:row>76</xdr:row>
      <xdr:rowOff>2704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38611"/>
          <a:ext cx="838200" cy="3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122761</xdr:rowOff>
    </xdr:from>
    <xdr:to>
      <xdr:col>50</xdr:col>
      <xdr:colOff>114300</xdr:colOff>
      <xdr:row>77</xdr:row>
      <xdr:rowOff>30559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38611"/>
          <a:ext cx="889000" cy="59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30559</xdr:rowOff>
    </xdr:from>
    <xdr:to>
      <xdr:col>45</xdr:col>
      <xdr:colOff>177800</xdr:colOff>
      <xdr:row>77</xdr:row>
      <xdr:rowOff>64360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2209"/>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64360</xdr:rowOff>
    </xdr:from>
    <xdr:to>
      <xdr:col>41</xdr:col>
      <xdr:colOff>50800</xdr:colOff>
      <xdr:row>77</xdr:row>
      <xdr:rowOff>89419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66010"/>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123353</xdr:rowOff>
    </xdr:from>
    <xdr:to>
      <xdr:col>55</xdr:col>
      <xdr:colOff>50800</xdr:colOff>
      <xdr:row>76</xdr:row>
      <xdr:rowOff>53504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2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146230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71961</xdr:rowOff>
    </xdr:from>
    <xdr:to>
      <xdr:col>50</xdr:col>
      <xdr:colOff>165100</xdr:colOff>
      <xdr:row>74</xdr:row>
      <xdr:rowOff>2111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5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18638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151209</xdr:rowOff>
    </xdr:from>
    <xdr:to>
      <xdr:col>46</xdr:col>
      <xdr:colOff>38100</xdr:colOff>
      <xdr:row>77</xdr:row>
      <xdr:rowOff>81359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97887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13560</xdr:rowOff>
    </xdr:from>
    <xdr:to>
      <xdr:col>41</xdr:col>
      <xdr:colOff>101600</xdr:colOff>
      <xdr:row>77</xdr:row>
      <xdr:rowOff>115160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1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131687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9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38619</xdr:rowOff>
    </xdr:from>
    <xdr:to>
      <xdr:col>36</xdr:col>
      <xdr:colOff>165100</xdr:colOff>
      <xdr:row>77</xdr:row>
      <xdr:rowOff>140219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156746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4220</xdr:rowOff>
    </xdr:from>
    <xdr:to>
      <xdr:col>55</xdr:col>
      <xdr:colOff>0</xdr:colOff>
      <xdr:row>96</xdr:row>
      <xdr:rowOff>5897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63420"/>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4220</xdr:rowOff>
    </xdr:from>
    <xdr:to>
      <xdr:col>50</xdr:col>
      <xdr:colOff>114300</xdr:colOff>
      <xdr:row>97</xdr:row>
      <xdr:rowOff>21037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63420"/>
          <a:ext cx="889000" cy="18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158640</xdr:rowOff>
    </xdr:from>
    <xdr:to>
      <xdr:col>45</xdr:col>
      <xdr:colOff>177800</xdr:colOff>
      <xdr:row>97</xdr:row>
      <xdr:rowOff>21037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46390"/>
          <a:ext cx="889000" cy="20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158640</xdr:rowOff>
    </xdr:from>
    <xdr:to>
      <xdr:col>41</xdr:col>
      <xdr:colOff>50800</xdr:colOff>
      <xdr:row>96</xdr:row>
      <xdr:rowOff>106145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46390"/>
          <a:ext cx="889000" cy="1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126547</xdr:rowOff>
    </xdr:from>
    <xdr:to>
      <xdr:col>55</xdr:col>
      <xdr:colOff>50800</xdr:colOff>
      <xdr:row>96</xdr:row>
      <xdr:rowOff>56697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149424</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6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124870</xdr:rowOff>
    </xdr:from>
    <xdr:to>
      <xdr:col>50</xdr:col>
      <xdr:colOff>165100</xdr:colOff>
      <xdr:row>96</xdr:row>
      <xdr:rowOff>55020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71547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8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141687</xdr:rowOff>
    </xdr:from>
    <xdr:to>
      <xdr:col>46</xdr:col>
      <xdr:colOff>38100</xdr:colOff>
      <xdr:row>97</xdr:row>
      <xdr:rowOff>71837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88364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107840</xdr:rowOff>
    </xdr:from>
    <xdr:to>
      <xdr:col>41</xdr:col>
      <xdr:colOff>101600</xdr:colOff>
      <xdr:row>96</xdr:row>
      <xdr:rowOff>37990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54517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17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55345</xdr:rowOff>
    </xdr:from>
    <xdr:to>
      <xdr:col>36</xdr:col>
      <xdr:colOff>165100</xdr:colOff>
      <xdr:row>96</xdr:row>
      <xdr:rowOff>156945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2022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8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137583</xdr:rowOff>
    </xdr:from>
    <xdr:to>
      <xdr:col>85</xdr:col>
      <xdr:colOff>126364</xdr:colOff>
      <xdr:row>38</xdr:row>
      <xdr:rowOff>57102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6309783"/>
          <a:ext cx="1269" cy="26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60929</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57102</xdr:rowOff>
    </xdr:from>
    <xdr:to>
      <xdr:col>86</xdr:col>
      <xdr:colOff>25400</xdr:colOff>
      <xdr:row>38</xdr:row>
      <xdr:rowOff>57102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84260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60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36</xdr:row>
      <xdr:rowOff>137583</xdr:rowOff>
    </xdr:from>
    <xdr:to>
      <xdr:col>86</xdr:col>
      <xdr:colOff>25400</xdr:colOff>
      <xdr:row>36</xdr:row>
      <xdr:rowOff>137583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30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18473</xdr:rowOff>
    </xdr:from>
    <xdr:to>
      <xdr:col>85</xdr:col>
      <xdr:colOff>127000</xdr:colOff>
      <xdr:row>37</xdr:row>
      <xdr:rowOff>134954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62123"/>
          <a:ext cx="838200" cy="1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79653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101226</xdr:rowOff>
    </xdr:from>
    <xdr:to>
      <xdr:col>85</xdr:col>
      <xdr:colOff>177800</xdr:colOff>
      <xdr:row>38</xdr:row>
      <xdr:rowOff>31376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29204</xdr:rowOff>
    </xdr:from>
    <xdr:to>
      <xdr:col>81</xdr:col>
      <xdr:colOff>50800</xdr:colOff>
      <xdr:row>37</xdr:row>
      <xdr:rowOff>18473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515604"/>
          <a:ext cx="889000" cy="8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110105</xdr:rowOff>
    </xdr:from>
    <xdr:to>
      <xdr:col>81</xdr:col>
      <xdr:colOff>101600</xdr:colOff>
      <xdr:row>38</xdr:row>
      <xdr:rowOff>40255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31382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4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29204</xdr:rowOff>
    </xdr:from>
    <xdr:to>
      <xdr:col>76</xdr:col>
      <xdr:colOff>114300</xdr:colOff>
      <xdr:row>36</xdr:row>
      <xdr:rowOff>35751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15604"/>
          <a:ext cx="889000" cy="6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73849</xdr:rowOff>
    </xdr:from>
    <xdr:to>
      <xdr:col>76</xdr:col>
      <xdr:colOff>165100</xdr:colOff>
      <xdr:row>38</xdr:row>
      <xdr:rowOff>3999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166576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35751</xdr:rowOff>
    </xdr:from>
    <xdr:to>
      <xdr:col>71</xdr:col>
      <xdr:colOff>177800</xdr:colOff>
      <xdr:row>37</xdr:row>
      <xdr:rowOff>167699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07951"/>
          <a:ext cx="889000" cy="30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97646</xdr:rowOff>
    </xdr:from>
    <xdr:to>
      <xdr:col>72</xdr:col>
      <xdr:colOff>38100</xdr:colOff>
      <xdr:row>38</xdr:row>
      <xdr:rowOff>27797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18923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113017</xdr:rowOff>
    </xdr:from>
    <xdr:to>
      <xdr:col>67</xdr:col>
      <xdr:colOff>101600</xdr:colOff>
      <xdr:row>38</xdr:row>
      <xdr:rowOff>43167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84154</xdr:rowOff>
    </xdr:from>
    <xdr:to>
      <xdr:col>85</xdr:col>
      <xdr:colOff>177800</xdr:colOff>
      <xdr:row>38</xdr:row>
      <xdr:rowOff>14305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78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43531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139123</xdr:rowOff>
    </xdr:from>
    <xdr:to>
      <xdr:col>81</xdr:col>
      <xdr:colOff>101600</xdr:colOff>
      <xdr:row>37</xdr:row>
      <xdr:rowOff>69273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85800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8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149854</xdr:rowOff>
    </xdr:from>
    <xdr:to>
      <xdr:col>76</xdr:col>
      <xdr:colOff>165100</xdr:colOff>
      <xdr:row>32</xdr:row>
      <xdr:rowOff>80004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96531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524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156401</xdr:rowOff>
    </xdr:from>
    <xdr:to>
      <xdr:col>72</xdr:col>
      <xdr:colOff>38100</xdr:colOff>
      <xdr:row>36</xdr:row>
      <xdr:rowOff>86551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116899</xdr:rowOff>
    </xdr:from>
    <xdr:to>
      <xdr:col>67</xdr:col>
      <xdr:colOff>101600</xdr:colOff>
      <xdr:row>38</xdr:row>
      <xdr:rowOff>47049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105321</xdr:rowOff>
    </xdr:from>
    <xdr:to>
      <xdr:col>85</xdr:col>
      <xdr:colOff>127000</xdr:colOff>
      <xdr:row>57</xdr:row>
      <xdr:rowOff>128425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77971"/>
          <a:ext cx="8382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114158</xdr:rowOff>
    </xdr:from>
    <xdr:to>
      <xdr:col>81</xdr:col>
      <xdr:colOff>50800</xdr:colOff>
      <xdr:row>57</xdr:row>
      <xdr:rowOff>128425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86808"/>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114158</xdr:rowOff>
    </xdr:from>
    <xdr:to>
      <xdr:col>76</xdr:col>
      <xdr:colOff>114300</xdr:colOff>
      <xdr:row>57</xdr:row>
      <xdr:rowOff>166348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86808"/>
          <a:ext cx="889000" cy="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161989</xdr:rowOff>
    </xdr:from>
    <xdr:to>
      <xdr:col>71</xdr:col>
      <xdr:colOff>177800</xdr:colOff>
      <xdr:row>57</xdr:row>
      <xdr:rowOff>166348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34639"/>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54521</xdr:rowOff>
    </xdr:from>
    <xdr:to>
      <xdr:col>85</xdr:col>
      <xdr:colOff>177800</xdr:colOff>
      <xdr:row>57</xdr:row>
      <xdr:rowOff>156121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77625</xdr:rowOff>
    </xdr:from>
    <xdr:to>
      <xdr:col>81</xdr:col>
      <xdr:colOff>101600</xdr:colOff>
      <xdr:row>58</xdr:row>
      <xdr:rowOff>7775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170352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63358</xdr:rowOff>
    </xdr:from>
    <xdr:to>
      <xdr:col>76</xdr:col>
      <xdr:colOff>165100</xdr:colOff>
      <xdr:row>57</xdr:row>
      <xdr:rowOff>164958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115548</xdr:rowOff>
    </xdr:from>
    <xdr:to>
      <xdr:col>72</xdr:col>
      <xdr:colOff>38100</xdr:colOff>
      <xdr:row>58</xdr:row>
      <xdr:rowOff>45698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36825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8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32466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77612</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422012"/>
          <a:ext cx="1269" cy="116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24289</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1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77612</xdr:rowOff>
    </xdr:from>
    <xdr:to>
      <xdr:col>86</xdr:col>
      <xdr:colOff>25400</xdr:colOff>
      <xdr:row>72</xdr:row>
      <xdr:rowOff>77612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42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93165</xdr:rowOff>
    </xdr:from>
    <xdr:to>
      <xdr:col>85</xdr:col>
      <xdr:colOff>127000</xdr:colOff>
      <xdr:row>78</xdr:row>
      <xdr:rowOff>111141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66265"/>
          <a:ext cx="8382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36572</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9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58145</xdr:rowOff>
    </xdr:from>
    <xdr:to>
      <xdr:col>85</xdr:col>
      <xdr:colOff>177800</xdr:colOff>
      <xdr:row>78</xdr:row>
      <xdr:rowOff>159745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148661</xdr:rowOff>
    </xdr:from>
    <xdr:to>
      <xdr:col>81</xdr:col>
      <xdr:colOff>50800</xdr:colOff>
      <xdr:row>78</xdr:row>
      <xdr:rowOff>111141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50311"/>
          <a:ext cx="889000" cy="1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81600</xdr:rowOff>
    </xdr:from>
    <xdr:to>
      <xdr:col>81</xdr:col>
      <xdr:colOff>101600</xdr:colOff>
      <xdr:row>79</xdr:row>
      <xdr:rowOff>11750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2877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5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138374</xdr:rowOff>
    </xdr:from>
    <xdr:to>
      <xdr:col>76</xdr:col>
      <xdr:colOff>114300</xdr:colOff>
      <xdr:row>77</xdr:row>
      <xdr:rowOff>148661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2311324"/>
          <a:ext cx="889000" cy="103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5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138374</xdr:rowOff>
    </xdr:from>
    <xdr:to>
      <xdr:col>71</xdr:col>
      <xdr:colOff>177800</xdr:colOff>
      <xdr:row>73</xdr:row>
      <xdr:rowOff>156128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2311324"/>
          <a:ext cx="889000" cy="3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19618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12226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42365</xdr:rowOff>
    </xdr:from>
    <xdr:to>
      <xdr:col>85</xdr:col>
      <xdr:colOff>177800</xdr:colOff>
      <xdr:row>78</xdr:row>
      <xdr:rowOff>143965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1742</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60341</xdr:rowOff>
    </xdr:from>
    <xdr:to>
      <xdr:col>81</xdr:col>
      <xdr:colOff>101600</xdr:colOff>
      <xdr:row>78</xdr:row>
      <xdr:rowOff>161941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7018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97861</xdr:rowOff>
    </xdr:from>
    <xdr:to>
      <xdr:col>76</xdr:col>
      <xdr:colOff>165100</xdr:colOff>
      <xdr:row>78</xdr:row>
      <xdr:rowOff>28011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44538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87574</xdr:rowOff>
    </xdr:from>
    <xdr:to>
      <xdr:col>72</xdr:col>
      <xdr:colOff>38100</xdr:colOff>
      <xdr:row>72</xdr:row>
      <xdr:rowOff>17724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22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34251</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03795" y="1203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105328</xdr:rowOff>
    </xdr:from>
    <xdr:to>
      <xdr:col>67</xdr:col>
      <xdr:colOff>101600</xdr:colOff>
      <xdr:row>74</xdr:row>
      <xdr:rowOff>35478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26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52005</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14795" y="1239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161801</xdr:rowOff>
    </xdr:from>
    <xdr:to>
      <xdr:col>85</xdr:col>
      <xdr:colOff>127000</xdr:colOff>
      <xdr:row>96</xdr:row>
      <xdr:rowOff>75363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49551"/>
          <a:ext cx="838200" cy="8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59809</xdr:rowOff>
    </xdr:from>
    <xdr:to>
      <xdr:col>81</xdr:col>
      <xdr:colOff>50800</xdr:colOff>
      <xdr:row>96</xdr:row>
      <xdr:rowOff>75363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19009"/>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55814</xdr:rowOff>
    </xdr:from>
    <xdr:to>
      <xdr:col>76</xdr:col>
      <xdr:colOff>114300</xdr:colOff>
      <xdr:row>96</xdr:row>
      <xdr:rowOff>59809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15014"/>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55814</xdr:rowOff>
    </xdr:from>
    <xdr:to>
      <xdr:col>71</xdr:col>
      <xdr:colOff>177800</xdr:colOff>
      <xdr:row>96</xdr:row>
      <xdr:rowOff>83214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15014"/>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111001</xdr:rowOff>
    </xdr:from>
    <xdr:to>
      <xdr:col>85</xdr:col>
      <xdr:colOff>177800</xdr:colOff>
      <xdr:row>96</xdr:row>
      <xdr:rowOff>41151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133878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5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24563</xdr:rowOff>
    </xdr:from>
    <xdr:to>
      <xdr:col>81</xdr:col>
      <xdr:colOff>101600</xdr:colOff>
      <xdr:row>96</xdr:row>
      <xdr:rowOff>126163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142690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9009</xdr:rowOff>
    </xdr:from>
    <xdr:to>
      <xdr:col>76</xdr:col>
      <xdr:colOff>165100</xdr:colOff>
      <xdr:row>96</xdr:row>
      <xdr:rowOff>110609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127136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24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5014</xdr:rowOff>
    </xdr:from>
    <xdr:to>
      <xdr:col>72</xdr:col>
      <xdr:colOff>38100</xdr:colOff>
      <xdr:row>96</xdr:row>
      <xdr:rowOff>106614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123141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32414</xdr:rowOff>
    </xdr:from>
    <xdr:to>
      <xdr:col>67</xdr:col>
      <xdr:colOff>101600</xdr:colOff>
      <xdr:row>96</xdr:row>
      <xdr:rowOff>134014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150541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年度における目的別で特徴的なのは次のとおりである。総務費については平成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年度から強化したふるさと納税に要する経費、農林水産業費については農家等の農業用機械等導入に要する経費や県営農地整備事業に対する負担金、商工費については新型コロナウイルス感染症対策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・物価高騰対策</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に係る経済対策事業、土木費については道路や流雪溝整備、除雪対策事業に係る経費、消防費については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消防施設整備や消防団</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に係る経費が大きいものとなっており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コスト高となっている。また、公債費については、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地方債の元金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本格的に開始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したことにより前年度比で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21,830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円のコスト高となっている。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財政調整基金は、当初予算編成時に活用するほか、災害や豪雪等の緊急時に活用する財源としての弾力性も考慮したうえで、標準財政規模の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割程度である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百万円というルールで積立及び活用をしている。標準財政規模に占める実質収支額については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程度が望ましいとされているが、当町の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ヵ年平均値で約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となっている。歳入確保と歳出削減に努めながらも、常に町民サービスを意識し、適正な財政運営に努める。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山形県舟形町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一般会計及び特別会計、公営企業会計において、赤字は生じていない。　しかし、水道事業会計、農業集落排水事業特別会計、公共下水道事業特別会計については、繰出基準に則した一般会計からの繰出金により、持続的な経営を目指す必要があることから、適正な使用料の見直しの検討も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6021585</v>
      </c>
      <c r="BO4" s="436"/>
      <c r="BP4" s="436"/>
      <c r="BQ4" s="436"/>
      <c r="BR4" s="436"/>
      <c r="BS4" s="436"/>
      <c r="BT4" s="436"/>
      <c r="BU4" s="437"/>
      <c r="BV4" s="435">
        <v>6182877</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8.5</v>
      </c>
      <c r="CU4" s="576"/>
      <c r="CV4" s="576"/>
      <c r="CW4" s="576"/>
      <c r="CX4" s="576"/>
      <c r="CY4" s="576"/>
      <c r="CZ4" s="576"/>
      <c r="DA4" s="577"/>
      <c r="DB4" s="575">
        <v>8.6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5741999</v>
      </c>
      <c r="BO5" s="407"/>
      <c r="BP5" s="407"/>
      <c r="BQ5" s="407"/>
      <c r="BR5" s="407"/>
      <c r="BS5" s="407"/>
      <c r="BT5" s="407"/>
      <c r="BU5" s="408"/>
      <c r="BV5" s="406">
        <v>5921170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86.4</v>
      </c>
      <c r="CU5" s="404"/>
      <c r="CV5" s="404"/>
      <c r="CW5" s="404"/>
      <c r="CX5" s="404"/>
      <c r="CY5" s="404"/>
      <c r="CZ5" s="404"/>
      <c r="DA5" s="405"/>
      <c r="DB5" s="403">
        <v>82.7</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279586</v>
      </c>
      <c r="BO6" s="407"/>
      <c r="BP6" s="407"/>
      <c r="BQ6" s="407"/>
      <c r="BR6" s="407"/>
      <c r="BS6" s="407"/>
      <c r="BT6" s="407"/>
      <c r="BU6" s="408"/>
      <c r="BV6" s="406">
        <v>261707</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87.1</v>
      </c>
      <c r="CU6" s="550"/>
      <c r="CV6" s="550"/>
      <c r="CW6" s="550"/>
      <c r="CX6" s="550"/>
      <c r="CY6" s="550"/>
      <c r="CZ6" s="550"/>
      <c r="DA6" s="551"/>
      <c r="DB6" s="549">
        <v>84.7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35201</v>
      </c>
      <c r="BO7" s="407"/>
      <c r="BP7" s="407"/>
      <c r="BQ7" s="407"/>
      <c r="BR7" s="407"/>
      <c r="BS7" s="407"/>
      <c r="BT7" s="407"/>
      <c r="BU7" s="408"/>
      <c r="BV7" s="406">
        <v>14780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2880303</v>
      </c>
      <c r="CU7" s="407"/>
      <c r="CV7" s="407"/>
      <c r="CW7" s="407"/>
      <c r="CX7" s="407"/>
      <c r="CY7" s="407"/>
      <c r="CZ7" s="407"/>
      <c r="DA7" s="408"/>
      <c r="DB7" s="406">
        <v>2873266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244385</v>
      </c>
      <c r="BO8" s="407"/>
      <c r="BP8" s="407"/>
      <c r="BQ8" s="407"/>
      <c r="BR8" s="407"/>
      <c r="BS8" s="407"/>
      <c r="BT8" s="407"/>
      <c r="BU8" s="408"/>
      <c r="BV8" s="406">
        <v>246927</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v>
      </c>
      <c r="CU8" s="510"/>
      <c r="CV8" s="510"/>
      <c r="CW8" s="510"/>
      <c r="CX8" s="510"/>
      <c r="CY8" s="510"/>
      <c r="CZ8" s="510"/>
      <c r="DA8" s="511"/>
      <c r="DB8" s="509">
        <v>0.2</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5007</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-2542</v>
      </c>
      <c r="BO9" s="407"/>
      <c r="BP9" s="407"/>
      <c r="BQ9" s="407"/>
      <c r="BR9" s="407"/>
      <c r="BS9" s="407"/>
      <c r="BT9" s="407"/>
      <c r="BU9" s="408"/>
      <c r="BV9" s="406">
        <v>-13842</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13.5</v>
      </c>
      <c r="CU9" s="404"/>
      <c r="CV9" s="404"/>
      <c r="CW9" s="404"/>
      <c r="CX9" s="404"/>
      <c r="CY9" s="404"/>
      <c r="CZ9" s="404"/>
      <c r="DA9" s="405"/>
      <c r="DB9" s="403">
        <v>11.8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5631</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123476</v>
      </c>
      <c r="BO10" s="407"/>
      <c r="BP10" s="407"/>
      <c r="BQ10" s="407"/>
      <c r="BR10" s="407"/>
      <c r="BS10" s="407"/>
      <c r="BT10" s="407"/>
      <c r="BU10" s="408"/>
      <c r="BV10" s="406">
        <v>130396</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15">
      <c r="A12" s="175"/>
      <c r="B12" s="512" t="s">
        <v>134</v>
      </c>
      <c r="C12" s="513"/>
      <c r="D12" s="513"/>
      <c r="E12" s="513"/>
      <c r="F12" s="513"/>
      <c r="G12" s="513"/>
      <c r="H12" s="513"/>
      <c r="I12" s="513"/>
      <c r="J12" s="513"/>
      <c r="K12" s="514"/>
      <c r="L12" s="521" t="s">
        <v>135</v>
      </c>
      <c r="M12" s="522"/>
      <c r="N12" s="522"/>
      <c r="O12" s="522"/>
      <c r="P12" s="522"/>
      <c r="Q12" s="523"/>
      <c r="R12" s="524">
        <v>4887</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139</v>
      </c>
      <c r="AV12" s="465"/>
      <c r="AW12" s="465"/>
      <c r="AX12" s="465"/>
      <c r="AY12" s="420" t="s">
        <v>140</v>
      </c>
      <c r="AZ12" s="421"/>
      <c r="BA12" s="421"/>
      <c r="BB12" s="421"/>
      <c r="BC12" s="421"/>
      <c r="BD12" s="421"/>
      <c r="BE12" s="421"/>
      <c r="BF12" s="421"/>
      <c r="BG12" s="421"/>
      <c r="BH12" s="421"/>
      <c r="BI12" s="421"/>
      <c r="BJ12" s="421"/>
      <c r="BK12" s="421"/>
      <c r="BL12" s="421"/>
      <c r="BM12" s="422"/>
      <c r="BN12" s="406">
        <v>130823</v>
      </c>
      <c r="BO12" s="407"/>
      <c r="BP12" s="407"/>
      <c r="BQ12" s="407"/>
      <c r="BR12" s="407"/>
      <c r="BS12" s="407"/>
      <c r="BT12" s="407"/>
      <c r="BU12" s="408"/>
      <c r="BV12" s="406">
        <v>24974</v>
      </c>
      <c r="BW12" s="407"/>
      <c r="BX12" s="407"/>
      <c r="BY12" s="407"/>
      <c r="BZ12" s="407"/>
      <c r="CA12" s="407"/>
      <c r="CB12" s="407"/>
      <c r="CC12" s="408"/>
      <c r="CD12" s="446" t="s">
        <v>141</v>
      </c>
      <c r="CE12" s="366"/>
      <c r="CF12" s="366"/>
      <c r="CG12" s="366"/>
      <c r="CH12" s="366"/>
      <c r="CI12" s="366"/>
      <c r="CJ12" s="366"/>
      <c r="CK12" s="366"/>
      <c r="CL12" s="366"/>
      <c r="CM12" s="366"/>
      <c r="CN12" s="366"/>
      <c r="CO12" s="366"/>
      <c r="CP12" s="366"/>
      <c r="CQ12" s="366"/>
      <c r="CR12" s="366"/>
      <c r="CS12" s="447"/>
      <c r="CT12" s="509" t="s">
        <v>133</v>
      </c>
      <c r="CU12" s="510"/>
      <c r="CV12" s="510"/>
      <c r="CW12" s="510"/>
      <c r="CX12" s="510"/>
      <c r="CY12" s="510"/>
      <c r="CZ12" s="510"/>
      <c r="DA12" s="511"/>
      <c r="DB12" s="509" t="s">
        <v>133</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142</v>
      </c>
      <c r="N13" s="491"/>
      <c r="O13" s="491"/>
      <c r="P13" s="491"/>
      <c r="Q13" s="492"/>
      <c r="R13" s="493">
        <v>4849</v>
      </c>
      <c r="S13" s="494"/>
      <c r="T13" s="494"/>
      <c r="U13" s="494"/>
      <c r="V13" s="495"/>
      <c r="W13" s="496" t="s">
        <v>143</v>
      </c>
      <c r="X13" s="392"/>
      <c r="Y13" s="392"/>
      <c r="Z13" s="392"/>
      <c r="AA13" s="392"/>
      <c r="AB13" s="393"/>
      <c r="AC13" s="359">
        <v>468</v>
      </c>
      <c r="AD13" s="360"/>
      <c r="AE13" s="360"/>
      <c r="AF13" s="360"/>
      <c r="AG13" s="361"/>
      <c r="AH13" s="359">
        <v>520</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-9889</v>
      </c>
      <c r="BO13" s="407"/>
      <c r="BP13" s="407"/>
      <c r="BQ13" s="407"/>
      <c r="BR13" s="407"/>
      <c r="BS13" s="407"/>
      <c r="BT13" s="407"/>
      <c r="BU13" s="408"/>
      <c r="BV13" s="406">
        <v>91580</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11.5</v>
      </c>
      <c r="CU13" s="404"/>
      <c r="CV13" s="404"/>
      <c r="CW13" s="404"/>
      <c r="CX13" s="404"/>
      <c r="CY13" s="404"/>
      <c r="CZ13" s="404"/>
      <c r="DA13" s="405"/>
      <c r="DB13" s="403">
        <v>12.6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148</v>
      </c>
      <c r="M14" s="533"/>
      <c r="N14" s="533"/>
      <c r="O14" s="533"/>
      <c r="P14" s="533"/>
      <c r="Q14" s="534"/>
      <c r="R14" s="493">
        <v>5016</v>
      </c>
      <c r="S14" s="494"/>
      <c r="T14" s="494"/>
      <c r="U14" s="494"/>
      <c r="V14" s="495"/>
      <c r="W14" s="497"/>
      <c r="X14" s="395"/>
      <c r="Y14" s="395"/>
      <c r="Z14" s="395"/>
      <c r="AA14" s="395"/>
      <c r="AB14" s="396"/>
      <c r="AC14" s="486">
        <v>19.2</v>
      </c>
      <c r="AD14" s="487"/>
      <c r="AE14" s="487"/>
      <c r="AF14" s="487"/>
      <c r="AG14" s="488"/>
      <c r="AH14" s="486">
        <v>19.100000000000001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150</v>
      </c>
      <c r="CU14" s="504"/>
      <c r="CV14" s="504"/>
      <c r="CW14" s="504"/>
      <c r="CX14" s="504"/>
      <c r="CY14" s="504"/>
      <c r="CZ14" s="504"/>
      <c r="DA14" s="505"/>
      <c r="DB14" s="503" t="s">
        <v>132</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151</v>
      </c>
      <c r="N15" s="491"/>
      <c r="O15" s="491"/>
      <c r="P15" s="491"/>
      <c r="Q15" s="492"/>
      <c r="R15" s="493">
        <v>4980</v>
      </c>
      <c r="S15" s="494"/>
      <c r="T15" s="494"/>
      <c r="U15" s="494"/>
      <c r="V15" s="495"/>
      <c r="W15" s="496" t="s">
        <v>152</v>
      </c>
      <c r="X15" s="392"/>
      <c r="Y15" s="392"/>
      <c r="Z15" s="392"/>
      <c r="AA15" s="392"/>
      <c r="AB15" s="393"/>
      <c r="AC15" s="359">
        <v>682</v>
      </c>
      <c r="AD15" s="360"/>
      <c r="AE15" s="360"/>
      <c r="AF15" s="360"/>
      <c r="AG15" s="361"/>
      <c r="AH15" s="359">
        <v>823</v>
      </c>
      <c r="AI15" s="360"/>
      <c r="AJ15" s="360"/>
      <c r="AK15" s="360"/>
      <c r="AL15" s="419"/>
      <c r="AM15" s="463"/>
      <c r="AN15" s="363"/>
      <c r="AO15" s="363"/>
      <c r="AP15" s="363"/>
      <c r="AQ15" s="363"/>
      <c r="AR15" s="363"/>
      <c r="AS15" s="363"/>
      <c r="AT15" s="364"/>
      <c r="AU15" s="464"/>
      <c r="AV15" s="465"/>
      <c r="AW15" s="465"/>
      <c r="AX15" s="465"/>
      <c r="AY15" s="432" t="s">
        <v>153</v>
      </c>
      <c r="AZ15" s="433"/>
      <c r="BA15" s="433"/>
      <c r="BB15" s="433"/>
      <c r="BC15" s="433"/>
      <c r="BD15" s="433"/>
      <c r="BE15" s="433"/>
      <c r="BF15" s="433"/>
      <c r="BG15" s="433"/>
      <c r="BH15" s="433"/>
      <c r="BI15" s="433"/>
      <c r="BJ15" s="433"/>
      <c r="BK15" s="433"/>
      <c r="BL15" s="433"/>
      <c r="BM15" s="434"/>
      <c r="BN15" s="435">
        <v>512540</v>
      </c>
      <c r="BO15" s="436"/>
      <c r="BP15" s="436"/>
      <c r="BQ15" s="436"/>
      <c r="BR15" s="436"/>
      <c r="BS15" s="436"/>
      <c r="BT15" s="436"/>
      <c r="BU15" s="437"/>
      <c r="BV15" s="435">
        <v>503621</v>
      </c>
      <c r="BW15" s="436"/>
      <c r="BX15" s="436"/>
      <c r="BY15" s="436"/>
      <c r="BZ15" s="436"/>
      <c r="CA15" s="436"/>
      <c r="CB15" s="436"/>
      <c r="CC15" s="437"/>
      <c r="CD15" s="506" t="s">
        <v>154</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155</v>
      </c>
      <c r="M16" s="481"/>
      <c r="N16" s="481"/>
      <c r="O16" s="481"/>
      <c r="P16" s="481"/>
      <c r="Q16" s="482"/>
      <c r="R16" s="483" t="s">
        <v>156</v>
      </c>
      <c r="S16" s="484"/>
      <c r="T16" s="484"/>
      <c r="U16" s="484"/>
      <c r="V16" s="485"/>
      <c r="W16" s="497"/>
      <c r="X16" s="395"/>
      <c r="Y16" s="395"/>
      <c r="Z16" s="395"/>
      <c r="AA16" s="395"/>
      <c r="AB16" s="396"/>
      <c r="AC16" s="486">
        <v>28</v>
      </c>
      <c r="AD16" s="487"/>
      <c r="AE16" s="487"/>
      <c r="AF16" s="487"/>
      <c r="AG16" s="488"/>
      <c r="AH16" s="486">
        <v>30.3</v>
      </c>
      <c r="AI16" s="487"/>
      <c r="AJ16" s="487"/>
      <c r="AK16" s="487"/>
      <c r="AL16" s="489"/>
      <c r="AM16" s="463"/>
      <c r="AN16" s="363"/>
      <c r="AO16" s="363"/>
      <c r="AP16" s="363"/>
      <c r="AQ16" s="363"/>
      <c r="AR16" s="363"/>
      <c r="AS16" s="363"/>
      <c r="AT16" s="364"/>
      <c r="AU16" s="464"/>
      <c r="AV16" s="465"/>
      <c r="AW16" s="465"/>
      <c r="AX16" s="465"/>
      <c r="AY16" s="420" t="s">
        <v>157</v>
      </c>
      <c r="AZ16" s="421"/>
      <c r="BA16" s="421"/>
      <c r="BB16" s="421"/>
      <c r="BC16" s="421"/>
      <c r="BD16" s="421"/>
      <c r="BE16" s="421"/>
      <c r="BF16" s="421"/>
      <c r="BG16" s="421"/>
      <c r="BH16" s="421"/>
      <c r="BI16" s="421"/>
      <c r="BJ16" s="421"/>
      <c r="BK16" s="421"/>
      <c r="BL16" s="421"/>
      <c r="BM16" s="422"/>
      <c r="BN16" s="406">
        <v>2734081</v>
      </c>
      <c r="BO16" s="407"/>
      <c r="BP16" s="407"/>
      <c r="BQ16" s="407"/>
      <c r="BR16" s="407"/>
      <c r="BS16" s="407"/>
      <c r="BT16" s="407"/>
      <c r="BU16" s="408"/>
      <c r="BV16" s="406">
        <v>2661560</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158</v>
      </c>
      <c r="N17" s="500"/>
      <c r="O17" s="500"/>
      <c r="P17" s="500"/>
      <c r="Q17" s="501"/>
      <c r="R17" s="483" t="s">
        <v>159</v>
      </c>
      <c r="S17" s="484"/>
      <c r="T17" s="484"/>
      <c r="U17" s="484"/>
      <c r="V17" s="485"/>
      <c r="W17" s="496" t="s">
        <v>160</v>
      </c>
      <c r="X17" s="392"/>
      <c r="Y17" s="392"/>
      <c r="Z17" s="392"/>
      <c r="AA17" s="392"/>
      <c r="AB17" s="393"/>
      <c r="AC17" s="359">
        <v>1284</v>
      </c>
      <c r="AD17" s="360"/>
      <c r="AE17" s="360"/>
      <c r="AF17" s="360"/>
      <c r="AG17" s="361"/>
      <c r="AH17" s="359">
        <v>1374</v>
      </c>
      <c r="AI17" s="360"/>
      <c r="AJ17" s="360"/>
      <c r="AK17" s="360"/>
      <c r="AL17" s="419"/>
      <c r="AM17" s="463"/>
      <c r="AN17" s="363"/>
      <c r="AO17" s="363"/>
      <c r="AP17" s="363"/>
      <c r="AQ17" s="363"/>
      <c r="AR17" s="363"/>
      <c r="AS17" s="363"/>
      <c r="AT17" s="364"/>
      <c r="AU17" s="464"/>
      <c r="AV17" s="465"/>
      <c r="AW17" s="465"/>
      <c r="AX17" s="465"/>
      <c r="AY17" s="420" t="s">
        <v>161</v>
      </c>
      <c r="AZ17" s="421"/>
      <c r="BA17" s="421"/>
      <c r="BB17" s="421"/>
      <c r="BC17" s="421"/>
      <c r="BD17" s="421"/>
      <c r="BE17" s="421"/>
      <c r="BF17" s="421"/>
      <c r="BG17" s="421"/>
      <c r="BH17" s="421"/>
      <c r="BI17" s="421"/>
      <c r="BJ17" s="421"/>
      <c r="BK17" s="421"/>
      <c r="BL17" s="421"/>
      <c r="BM17" s="422"/>
      <c r="BN17" s="406">
        <v>633248</v>
      </c>
      <c r="BO17" s="407"/>
      <c r="BP17" s="407"/>
      <c r="BQ17" s="407"/>
      <c r="BR17" s="407"/>
      <c r="BS17" s="407"/>
      <c r="BT17" s="407"/>
      <c r="BU17" s="408"/>
      <c r="BV17" s="406">
        <v>621468</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162</v>
      </c>
      <c r="C18" s="457"/>
      <c r="D18" s="457"/>
      <c r="E18" s="458"/>
      <c r="F18" s="458"/>
      <c r="G18" s="458"/>
      <c r="H18" s="458"/>
      <c r="I18" s="458"/>
      <c r="J18" s="458"/>
      <c r="K18" s="458"/>
      <c r="L18" s="459">
        <v>119.04</v>
      </c>
      <c r="M18" s="459"/>
      <c r="N18" s="459"/>
      <c r="O18" s="459"/>
      <c r="P18" s="459"/>
      <c r="Q18" s="459"/>
      <c r="R18" s="460"/>
      <c r="S18" s="460"/>
      <c r="T18" s="460"/>
      <c r="U18" s="460"/>
      <c r="V18" s="461"/>
      <c r="W18" s="477"/>
      <c r="X18" s="478"/>
      <c r="Y18" s="478"/>
      <c r="Z18" s="478"/>
      <c r="AA18" s="478"/>
      <c r="AB18" s="502"/>
      <c r="AC18" s="376">
        <v>52.8</v>
      </c>
      <c r="AD18" s="377"/>
      <c r="AE18" s="377"/>
      <c r="AF18" s="377"/>
      <c r="AG18" s="462"/>
      <c r="AH18" s="376">
        <v>50.6</v>
      </c>
      <c r="AI18" s="377"/>
      <c r="AJ18" s="377"/>
      <c r="AK18" s="377"/>
      <c r="AL18" s="378"/>
      <c r="AM18" s="463"/>
      <c r="AN18" s="363"/>
      <c r="AO18" s="363"/>
      <c r="AP18" s="363"/>
      <c r="AQ18" s="363"/>
      <c r="AR18" s="363"/>
      <c r="AS18" s="363"/>
      <c r="AT18" s="364"/>
      <c r="AU18" s="464"/>
      <c r="AV18" s="465"/>
      <c r="AW18" s="465"/>
      <c r="AX18" s="465"/>
      <c r="AY18" s="420" t="s">
        <v>163</v>
      </c>
      <c r="AZ18" s="421"/>
      <c r="BA18" s="421"/>
      <c r="BB18" s="421"/>
      <c r="BC18" s="421"/>
      <c r="BD18" s="421"/>
      <c r="BE18" s="421"/>
      <c r="BF18" s="421"/>
      <c r="BG18" s="421"/>
      <c r="BH18" s="421"/>
      <c r="BI18" s="421"/>
      <c r="BJ18" s="421"/>
      <c r="BK18" s="421"/>
      <c r="BL18" s="421"/>
      <c r="BM18" s="422"/>
      <c r="BN18" s="406">
        <v>2501861</v>
      </c>
      <c r="BO18" s="407"/>
      <c r="BP18" s="407"/>
      <c r="BQ18" s="407"/>
      <c r="BR18" s="407"/>
      <c r="BS18" s="407"/>
      <c r="BT18" s="407"/>
      <c r="BU18" s="408"/>
      <c r="BV18" s="406">
        <v>2379477</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164</v>
      </c>
      <c r="C19" s="457"/>
      <c r="D19" s="457"/>
      <c r="E19" s="458"/>
      <c r="F19" s="458"/>
      <c r="G19" s="458"/>
      <c r="H19" s="458"/>
      <c r="I19" s="458"/>
      <c r="J19" s="458"/>
      <c r="K19" s="458"/>
      <c r="L19" s="466">
        <v>42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165</v>
      </c>
      <c r="AZ19" s="421"/>
      <c r="BA19" s="421"/>
      <c r="BB19" s="421"/>
      <c r="BC19" s="421"/>
      <c r="BD19" s="421"/>
      <c r="BE19" s="421"/>
      <c r="BF19" s="421"/>
      <c r="BG19" s="421"/>
      <c r="BH19" s="421"/>
      <c r="BI19" s="421"/>
      <c r="BJ19" s="421"/>
      <c r="BK19" s="421"/>
      <c r="BL19" s="421"/>
      <c r="BM19" s="422"/>
      <c r="BN19" s="406">
        <v>3850632</v>
      </c>
      <c r="BO19" s="407"/>
      <c r="BP19" s="407"/>
      <c r="BQ19" s="407"/>
      <c r="BR19" s="407"/>
      <c r="BS19" s="407"/>
      <c r="BT19" s="407"/>
      <c r="BU19" s="408"/>
      <c r="BV19" s="406">
        <v>3748051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166</v>
      </c>
      <c r="C20" s="457"/>
      <c r="D20" s="457"/>
      <c r="E20" s="458"/>
      <c r="F20" s="458"/>
      <c r="G20" s="458"/>
      <c r="H20" s="458"/>
      <c r="I20" s="458"/>
      <c r="J20" s="458"/>
      <c r="K20" s="458"/>
      <c r="L20" s="466">
        <v>1580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168</v>
      </c>
      <c r="C22" s="383"/>
      <c r="D22" s="384"/>
      <c r="E22" s="391" t="s">
        <v>1</v>
      </c>
      <c r="F22" s="392"/>
      <c r="G22" s="392"/>
      <c r="H22" s="392"/>
      <c r="I22" s="392"/>
      <c r="J22" s="392"/>
      <c r="K22" s="393"/>
      <c r="L22" s="391" t="s">
        <v>169</v>
      </c>
      <c r="M22" s="392"/>
      <c r="N22" s="392"/>
      <c r="O22" s="392"/>
      <c r="P22" s="393"/>
      <c r="Q22" s="397" t="s">
        <v>170</v>
      </c>
      <c r="R22" s="398"/>
      <c r="S22" s="398"/>
      <c r="T22" s="398"/>
      <c r="U22" s="398"/>
      <c r="V22" s="399"/>
      <c r="W22" s="448" t="s">
        <v>171</v>
      </c>
      <c r="X22" s="383"/>
      <c r="Y22" s="384"/>
      <c r="Z22" s="391" t="s">
        <v>1</v>
      </c>
      <c r="AA22" s="392"/>
      <c r="AB22" s="392"/>
      <c r="AC22" s="392"/>
      <c r="AD22" s="392"/>
      <c r="AE22" s="392"/>
      <c r="AF22" s="392"/>
      <c r="AG22" s="393"/>
      <c r="AH22" s="409" t="s">
        <v>172</v>
      </c>
      <c r="AI22" s="392"/>
      <c r="AJ22" s="392"/>
      <c r="AK22" s="392"/>
      <c r="AL22" s="393"/>
      <c r="AM22" s="409" t="s">
        <v>173</v>
      </c>
      <c r="AN22" s="410"/>
      <c r="AO22" s="410"/>
      <c r="AP22" s="410"/>
      <c r="AQ22" s="410"/>
      <c r="AR22" s="411"/>
      <c r="AS22" s="397" t="s">
        <v>170</v>
      </c>
      <c r="AT22" s="398"/>
      <c r="AU22" s="398"/>
      <c r="AV22" s="398"/>
      <c r="AW22" s="398"/>
      <c r="AX22" s="415"/>
      <c r="AY22" s="432" t="s">
        <v>174</v>
      </c>
      <c r="AZ22" s="433"/>
      <c r="BA22" s="433"/>
      <c r="BB22" s="433"/>
      <c r="BC22" s="433"/>
      <c r="BD22" s="433"/>
      <c r="BE22" s="433"/>
      <c r="BF22" s="433"/>
      <c r="BG22" s="433"/>
      <c r="BH22" s="433"/>
      <c r="BI22" s="433"/>
      <c r="BJ22" s="433"/>
      <c r="BK22" s="433"/>
      <c r="BL22" s="433"/>
      <c r="BM22" s="434"/>
      <c r="BN22" s="435">
        <v>5488970</v>
      </c>
      <c r="BO22" s="436"/>
      <c r="BP22" s="436"/>
      <c r="BQ22" s="436"/>
      <c r="BR22" s="436"/>
      <c r="BS22" s="436"/>
      <c r="BT22" s="436"/>
      <c r="BU22" s="437"/>
      <c r="BV22" s="435">
        <v>5509247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175</v>
      </c>
      <c r="AZ23" s="421"/>
      <c r="BA23" s="421"/>
      <c r="BB23" s="421"/>
      <c r="BC23" s="421"/>
      <c r="BD23" s="421"/>
      <c r="BE23" s="421"/>
      <c r="BF23" s="421"/>
      <c r="BG23" s="421"/>
      <c r="BH23" s="421"/>
      <c r="BI23" s="421"/>
      <c r="BJ23" s="421"/>
      <c r="BK23" s="421"/>
      <c r="BL23" s="421"/>
      <c r="BM23" s="422"/>
      <c r="BN23" s="406">
        <v>5139185</v>
      </c>
      <c r="BO23" s="407"/>
      <c r="BP23" s="407"/>
      <c r="BQ23" s="407"/>
      <c r="BR23" s="407"/>
      <c r="BS23" s="407"/>
      <c r="BT23" s="407"/>
      <c r="BU23" s="408"/>
      <c r="BV23" s="406">
        <v>5037205</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176</v>
      </c>
      <c r="F24" s="363"/>
      <c r="G24" s="363"/>
      <c r="H24" s="363"/>
      <c r="I24" s="363"/>
      <c r="J24" s="363"/>
      <c r="K24" s="364"/>
      <c r="L24" s="359">
        <v>1</v>
      </c>
      <c r="M24" s="360"/>
      <c r="N24" s="360"/>
      <c r="O24" s="360"/>
      <c r="P24" s="361"/>
      <c r="Q24" s="359">
        <v>8200</v>
      </c>
      <c r="R24" s="360"/>
      <c r="S24" s="360"/>
      <c r="T24" s="360"/>
      <c r="U24" s="360"/>
      <c r="V24" s="361"/>
      <c r="W24" s="449"/>
      <c r="X24" s="386"/>
      <c r="Y24" s="387"/>
      <c r="Z24" s="362" t="s">
        <v>177</v>
      </c>
      <c r="AA24" s="363"/>
      <c r="AB24" s="363"/>
      <c r="AC24" s="363"/>
      <c r="AD24" s="363"/>
      <c r="AE24" s="363"/>
      <c r="AF24" s="363"/>
      <c r="AG24" s="364"/>
      <c r="AH24" s="359">
        <v>68</v>
      </c>
      <c r="AI24" s="360"/>
      <c r="AJ24" s="360"/>
      <c r="AK24" s="360"/>
      <c r="AL24" s="361"/>
      <c r="AM24" s="359">
        <v>199376</v>
      </c>
      <c r="AN24" s="360"/>
      <c r="AO24" s="360"/>
      <c r="AP24" s="360"/>
      <c r="AQ24" s="360"/>
      <c r="AR24" s="361"/>
      <c r="AS24" s="359">
        <v>2932</v>
      </c>
      <c r="AT24" s="360"/>
      <c r="AU24" s="360"/>
      <c r="AV24" s="360"/>
      <c r="AW24" s="360"/>
      <c r="AX24" s="419"/>
      <c r="AY24" s="379" t="s">
        <v>178</v>
      </c>
      <c r="AZ24" s="380"/>
      <c r="BA24" s="380"/>
      <c r="BB24" s="380"/>
      <c r="BC24" s="380"/>
      <c r="BD24" s="380"/>
      <c r="BE24" s="380"/>
      <c r="BF24" s="380"/>
      <c r="BG24" s="380"/>
      <c r="BH24" s="380"/>
      <c r="BI24" s="380"/>
      <c r="BJ24" s="380"/>
      <c r="BK24" s="380"/>
      <c r="BL24" s="380"/>
      <c r="BM24" s="381"/>
      <c r="BN24" s="406">
        <v>4539317</v>
      </c>
      <c r="BO24" s="407"/>
      <c r="BP24" s="407"/>
      <c r="BQ24" s="407"/>
      <c r="BR24" s="407"/>
      <c r="BS24" s="407"/>
      <c r="BT24" s="407"/>
      <c r="BU24" s="408"/>
      <c r="BV24" s="406">
        <v>4406040</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179</v>
      </c>
      <c r="F25" s="363"/>
      <c r="G25" s="363"/>
      <c r="H25" s="363"/>
      <c r="I25" s="363"/>
      <c r="J25" s="363"/>
      <c r="K25" s="364"/>
      <c r="L25" s="359">
        <v>1</v>
      </c>
      <c r="M25" s="360"/>
      <c r="N25" s="360"/>
      <c r="O25" s="360"/>
      <c r="P25" s="361"/>
      <c r="Q25" s="359">
        <v>6200</v>
      </c>
      <c r="R25" s="360"/>
      <c r="S25" s="360"/>
      <c r="T25" s="360"/>
      <c r="U25" s="360"/>
      <c r="V25" s="361"/>
      <c r="W25" s="449"/>
      <c r="X25" s="386"/>
      <c r="Y25" s="387"/>
      <c r="Z25" s="362" t="s">
        <v>180</v>
      </c>
      <c r="AA25" s="363"/>
      <c r="AB25" s="363"/>
      <c r="AC25" s="363"/>
      <c r="AD25" s="363"/>
      <c r="AE25" s="363"/>
      <c r="AF25" s="363"/>
      <c r="AG25" s="364"/>
      <c r="AH25" s="359" t="s">
        <v>181</v>
      </c>
      <c r="AI25" s="360"/>
      <c r="AJ25" s="360"/>
      <c r="AK25" s="360"/>
      <c r="AL25" s="361"/>
      <c r="AM25" s="359" t="s">
        <v>181</v>
      </c>
      <c r="AN25" s="360"/>
      <c r="AO25" s="360"/>
      <c r="AP25" s="360"/>
      <c r="AQ25" s="360"/>
      <c r="AR25" s="361"/>
      <c r="AS25" s="359" t="s">
        <v>181</v>
      </c>
      <c r="AT25" s="360"/>
      <c r="AU25" s="360"/>
      <c r="AV25" s="360"/>
      <c r="AW25" s="360"/>
      <c r="AX25" s="419"/>
      <c r="AY25" s="432" t="s">
        <v>182</v>
      </c>
      <c r="AZ25" s="433"/>
      <c r="BA25" s="433"/>
      <c r="BB25" s="433"/>
      <c r="BC25" s="433"/>
      <c r="BD25" s="433"/>
      <c r="BE25" s="433"/>
      <c r="BF25" s="433"/>
      <c r="BG25" s="433"/>
      <c r="BH25" s="433"/>
      <c r="BI25" s="433"/>
      <c r="BJ25" s="433"/>
      <c r="BK25" s="433"/>
      <c r="BL25" s="433"/>
      <c r="BM25" s="434"/>
      <c r="BN25" s="435">
        <v>56295</v>
      </c>
      <c r="BO25" s="436"/>
      <c r="BP25" s="436"/>
      <c r="BQ25" s="436"/>
      <c r="BR25" s="436"/>
      <c r="BS25" s="436"/>
      <c r="BT25" s="436"/>
      <c r="BU25" s="437"/>
      <c r="BV25" s="435">
        <v>72867</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183</v>
      </c>
      <c r="F26" s="363"/>
      <c r="G26" s="363"/>
      <c r="H26" s="363"/>
      <c r="I26" s="363"/>
      <c r="J26" s="363"/>
      <c r="K26" s="364"/>
      <c r="L26" s="359">
        <v>1</v>
      </c>
      <c r="M26" s="360"/>
      <c r="N26" s="360"/>
      <c r="O26" s="360"/>
      <c r="P26" s="361"/>
      <c r="Q26" s="359">
        <v>5750</v>
      </c>
      <c r="R26" s="360"/>
      <c r="S26" s="360"/>
      <c r="T26" s="360"/>
      <c r="U26" s="360"/>
      <c r="V26" s="361"/>
      <c r="W26" s="449"/>
      <c r="X26" s="386"/>
      <c r="Y26" s="387"/>
      <c r="Z26" s="362" t="s">
        <v>184</v>
      </c>
      <c r="AA26" s="417"/>
      <c r="AB26" s="417"/>
      <c r="AC26" s="417"/>
      <c r="AD26" s="417"/>
      <c r="AE26" s="417"/>
      <c r="AF26" s="417"/>
      <c r="AG26" s="418"/>
      <c r="AH26" s="359" t="s">
        <v>181</v>
      </c>
      <c r="AI26" s="360"/>
      <c r="AJ26" s="360"/>
      <c r="AK26" s="360"/>
      <c r="AL26" s="361"/>
      <c r="AM26" s="359" t="s">
        <v>133</v>
      </c>
      <c r="AN26" s="360"/>
      <c r="AO26" s="360"/>
      <c r="AP26" s="360"/>
      <c r="AQ26" s="360"/>
      <c r="AR26" s="361"/>
      <c r="AS26" s="359" t="s">
        <v>185</v>
      </c>
      <c r="AT26" s="360"/>
      <c r="AU26" s="360"/>
      <c r="AV26" s="360"/>
      <c r="AW26" s="360"/>
      <c r="AX26" s="419"/>
      <c r="AY26" s="446" t="s">
        <v>186</v>
      </c>
      <c r="AZ26" s="366"/>
      <c r="BA26" s="366"/>
      <c r="BB26" s="366"/>
      <c r="BC26" s="366"/>
      <c r="BD26" s="366"/>
      <c r="BE26" s="366"/>
      <c r="BF26" s="366"/>
      <c r="BG26" s="366"/>
      <c r="BH26" s="366"/>
      <c r="BI26" s="366"/>
      <c r="BJ26" s="366"/>
      <c r="BK26" s="366"/>
      <c r="BL26" s="366"/>
      <c r="BM26" s="447"/>
      <c r="BN26" s="406" t="s">
        <v>133</v>
      </c>
      <c r="BO26" s="407"/>
      <c r="BP26" s="407"/>
      <c r="BQ26" s="407"/>
      <c r="BR26" s="407"/>
      <c r="BS26" s="407"/>
      <c r="BT26" s="407"/>
      <c r="BU26" s="408"/>
      <c r="BV26" s="406" t="s">
        <v>150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187</v>
      </c>
      <c r="F27" s="363"/>
      <c r="G27" s="363"/>
      <c r="H27" s="363"/>
      <c r="I27" s="363"/>
      <c r="J27" s="363"/>
      <c r="K27" s="364"/>
      <c r="L27" s="359">
        <v>1</v>
      </c>
      <c r="M27" s="360"/>
      <c r="N27" s="360"/>
      <c r="O27" s="360"/>
      <c r="P27" s="361"/>
      <c r="Q27" s="359">
        <v>3100</v>
      </c>
      <c r="R27" s="360"/>
      <c r="S27" s="360"/>
      <c r="T27" s="360"/>
      <c r="U27" s="360"/>
      <c r="V27" s="361"/>
      <c r="W27" s="449"/>
      <c r="X27" s="386"/>
      <c r="Y27" s="387"/>
      <c r="Z27" s="362" t="s">
        <v>188</v>
      </c>
      <c r="AA27" s="363"/>
      <c r="AB27" s="363"/>
      <c r="AC27" s="363"/>
      <c r="AD27" s="363"/>
      <c r="AE27" s="363"/>
      <c r="AF27" s="363"/>
      <c r="AG27" s="364"/>
      <c r="AH27" s="359" t="s">
        <v>185</v>
      </c>
      <c r="AI27" s="360"/>
      <c r="AJ27" s="360"/>
      <c r="AK27" s="360"/>
      <c r="AL27" s="361"/>
      <c r="AM27" s="359" t="s">
        <v>181</v>
      </c>
      <c r="AN27" s="360"/>
      <c r="AO27" s="360"/>
      <c r="AP27" s="360"/>
      <c r="AQ27" s="360"/>
      <c r="AR27" s="361"/>
      <c r="AS27" s="359" t="s">
        <v>150</v>
      </c>
      <c r="AT27" s="360"/>
      <c r="AU27" s="360"/>
      <c r="AV27" s="360"/>
      <c r="AW27" s="360"/>
      <c r="AX27" s="419"/>
      <c r="AY27" s="443" t="s">
        <v>189</v>
      </c>
      <c r="AZ27" s="444"/>
      <c r="BA27" s="444"/>
      <c r="BB27" s="444"/>
      <c r="BC27" s="444"/>
      <c r="BD27" s="444"/>
      <c r="BE27" s="444"/>
      <c r="BF27" s="444"/>
      <c r="BG27" s="444"/>
      <c r="BH27" s="444"/>
      <c r="BI27" s="444"/>
      <c r="BJ27" s="444"/>
      <c r="BK27" s="444"/>
      <c r="BL27" s="444"/>
      <c r="BM27" s="445"/>
      <c r="BN27" s="440">
        <v>100823</v>
      </c>
      <c r="BO27" s="441"/>
      <c r="BP27" s="441"/>
      <c r="BQ27" s="441"/>
      <c r="BR27" s="441"/>
      <c r="BS27" s="441"/>
      <c r="BT27" s="441"/>
      <c r="BU27" s="442"/>
      <c r="BV27" s="440">
        <v>100821</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190</v>
      </c>
      <c r="F28" s="363"/>
      <c r="G28" s="363"/>
      <c r="H28" s="363"/>
      <c r="I28" s="363"/>
      <c r="J28" s="363"/>
      <c r="K28" s="364"/>
      <c r="L28" s="359">
        <v>1</v>
      </c>
      <c r="M28" s="360"/>
      <c r="N28" s="360"/>
      <c r="O28" s="360"/>
      <c r="P28" s="361"/>
      <c r="Q28" s="359">
        <v>2500</v>
      </c>
      <c r="R28" s="360"/>
      <c r="S28" s="360"/>
      <c r="T28" s="360"/>
      <c r="U28" s="360"/>
      <c r="V28" s="361"/>
      <c r="W28" s="449"/>
      <c r="X28" s="386"/>
      <c r="Y28" s="387"/>
      <c r="Z28" s="362" t="s">
        <v>191</v>
      </c>
      <c r="AA28" s="363"/>
      <c r="AB28" s="363"/>
      <c r="AC28" s="363"/>
      <c r="AD28" s="363"/>
      <c r="AE28" s="363"/>
      <c r="AF28" s="363"/>
      <c r="AG28" s="364"/>
      <c r="AH28" s="359" t="s">
        <v>133</v>
      </c>
      <c r="AI28" s="360"/>
      <c r="AJ28" s="360"/>
      <c r="AK28" s="360"/>
      <c r="AL28" s="361"/>
      <c r="AM28" s="359" t="s">
        <v>181</v>
      </c>
      <c r="AN28" s="360"/>
      <c r="AO28" s="360"/>
      <c r="AP28" s="360"/>
      <c r="AQ28" s="360"/>
      <c r="AR28" s="361"/>
      <c r="AS28" s="359" t="s">
        <v>133</v>
      </c>
      <c r="AT28" s="360"/>
      <c r="AU28" s="360"/>
      <c r="AV28" s="360"/>
      <c r="AW28" s="360"/>
      <c r="AX28" s="419"/>
      <c r="AY28" s="423" t="s">
        <v>192</v>
      </c>
      <c r="AZ28" s="424"/>
      <c r="BA28" s="424"/>
      <c r="BB28" s="425"/>
      <c r="BC28" s="432" t="s">
        <v>50</v>
      </c>
      <c r="BD28" s="433"/>
      <c r="BE28" s="433"/>
      <c r="BF28" s="433"/>
      <c r="BG28" s="433"/>
      <c r="BH28" s="433"/>
      <c r="BI28" s="433"/>
      <c r="BJ28" s="433"/>
      <c r="BK28" s="433"/>
      <c r="BL28" s="433"/>
      <c r="BM28" s="434"/>
      <c r="BN28" s="435">
        <v>598701</v>
      </c>
      <c r="BO28" s="436"/>
      <c r="BP28" s="436"/>
      <c r="BQ28" s="436"/>
      <c r="BR28" s="436"/>
      <c r="BS28" s="436"/>
      <c r="BT28" s="436"/>
      <c r="BU28" s="437"/>
      <c r="BV28" s="435">
        <v>606048</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193</v>
      </c>
      <c r="F29" s="363"/>
      <c r="G29" s="363"/>
      <c r="H29" s="363"/>
      <c r="I29" s="363"/>
      <c r="J29" s="363"/>
      <c r="K29" s="364"/>
      <c r="L29" s="359">
        <v>8</v>
      </c>
      <c r="M29" s="360"/>
      <c r="N29" s="360"/>
      <c r="O29" s="360"/>
      <c r="P29" s="361"/>
      <c r="Q29" s="359">
        <v>2300</v>
      </c>
      <c r="R29" s="360"/>
      <c r="S29" s="360"/>
      <c r="T29" s="360"/>
      <c r="U29" s="360"/>
      <c r="V29" s="361"/>
      <c r="W29" s="450"/>
      <c r="X29" s="451"/>
      <c r="Y29" s="452"/>
      <c r="Z29" s="362" t="s">
        <v>194</v>
      </c>
      <c r="AA29" s="363"/>
      <c r="AB29" s="363"/>
      <c r="AC29" s="363"/>
      <c r="AD29" s="363"/>
      <c r="AE29" s="363"/>
      <c r="AF29" s="363"/>
      <c r="AG29" s="364"/>
      <c r="AH29" s="359">
        <v>68</v>
      </c>
      <c r="AI29" s="360"/>
      <c r="AJ29" s="360"/>
      <c r="AK29" s="360"/>
      <c r="AL29" s="361"/>
      <c r="AM29" s="359">
        <v>199376</v>
      </c>
      <c r="AN29" s="360"/>
      <c r="AO29" s="360"/>
      <c r="AP29" s="360"/>
      <c r="AQ29" s="360"/>
      <c r="AR29" s="361"/>
      <c r="AS29" s="359">
        <v>2932</v>
      </c>
      <c r="AT29" s="360"/>
      <c r="AU29" s="360"/>
      <c r="AV29" s="360"/>
      <c r="AW29" s="360"/>
      <c r="AX29" s="419"/>
      <c r="AY29" s="426"/>
      <c r="AZ29" s="427"/>
      <c r="BA29" s="427"/>
      <c r="BB29" s="428"/>
      <c r="BC29" s="420" t="s">
        <v>195</v>
      </c>
      <c r="BD29" s="421"/>
      <c r="BE29" s="421"/>
      <c r="BF29" s="421"/>
      <c r="BG29" s="421"/>
      <c r="BH29" s="421"/>
      <c r="BI29" s="421"/>
      <c r="BJ29" s="421"/>
      <c r="BK29" s="421"/>
      <c r="BL29" s="421"/>
      <c r="BM29" s="422"/>
      <c r="BN29" s="406">
        <v>569121</v>
      </c>
      <c r="BO29" s="407"/>
      <c r="BP29" s="407"/>
      <c r="BQ29" s="407"/>
      <c r="BR29" s="407"/>
      <c r="BS29" s="407"/>
      <c r="BT29" s="407"/>
      <c r="BU29" s="408"/>
      <c r="BV29" s="406">
        <v>535198</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196</v>
      </c>
      <c r="X30" s="374"/>
      <c r="Y30" s="374"/>
      <c r="Z30" s="374"/>
      <c r="AA30" s="374"/>
      <c r="AB30" s="374"/>
      <c r="AC30" s="374"/>
      <c r="AD30" s="374"/>
      <c r="AE30" s="374"/>
      <c r="AF30" s="374"/>
      <c r="AG30" s="375"/>
      <c r="AH30" s="376">
        <v>99.5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1991833</v>
      </c>
      <c r="BO30" s="441"/>
      <c r="BP30" s="441"/>
      <c r="BQ30" s="441"/>
      <c r="BR30" s="441"/>
      <c r="BS30" s="441"/>
      <c r="BT30" s="441"/>
      <c r="BU30" s="442"/>
      <c r="BV30" s="440">
        <v>1576977</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197</v>
      </c>
      <c r="D32" s="365"/>
      <c r="E32" s="365"/>
      <c r="F32" s="365"/>
      <c r="G32" s="365"/>
      <c r="H32" s="365"/>
      <c r="I32" s="365"/>
      <c r="J32" s="365"/>
      <c r="K32" s="365"/>
      <c r="L32" s="365"/>
      <c r="M32" s="365"/>
      <c r="N32" s="365"/>
      <c r="O32" s="365"/>
      <c r="P32" s="365"/>
      <c r="Q32" s="365"/>
      <c r="R32" s="365"/>
      <c r="S32" s="365"/>
      <c r="U32" s="366" t="s">
        <v>198</v>
      </c>
      <c r="V32" s="366"/>
      <c r="W32" s="366"/>
      <c r="X32" s="366"/>
      <c r="Y32" s="366"/>
      <c r="Z32" s="366"/>
      <c r="AA32" s="366"/>
      <c r="AB32" s="366"/>
      <c r="AC32" s="366"/>
      <c r="AD32" s="366"/>
      <c r="AE32" s="366"/>
      <c r="AF32" s="366"/>
      <c r="AG32" s="366"/>
      <c r="AH32" s="366"/>
      <c r="AI32" s="366"/>
      <c r="AJ32" s="366"/>
      <c r="AK32" s="366"/>
      <c r="AM32" s="366" t="s">
        <v>199</v>
      </c>
      <c r="AN32" s="366"/>
      <c r="AO32" s="366"/>
      <c r="AP32" s="366"/>
      <c r="AQ32" s="366"/>
      <c r="AR32" s="366"/>
      <c r="AS32" s="366"/>
      <c r="AT32" s="366"/>
      <c r="AU32" s="366"/>
      <c r="AV32" s="366"/>
      <c r="AW32" s="366"/>
      <c r="AX32" s="366"/>
      <c r="AY32" s="366"/>
      <c r="AZ32" s="366"/>
      <c r="BA32" s="366"/>
      <c r="BB32" s="366"/>
      <c r="BC32" s="366"/>
      <c r="BE32" s="366" t="s">
        <v>200</v>
      </c>
      <c r="BF32" s="366"/>
      <c r="BG32" s="366"/>
      <c r="BH32" s="366"/>
      <c r="BI32" s="366"/>
      <c r="BJ32" s="366"/>
      <c r="BK32" s="366"/>
      <c r="BL32" s="366"/>
      <c r="BM32" s="366"/>
      <c r="BN32" s="366"/>
      <c r="BO32" s="366"/>
      <c r="BP32" s="366"/>
      <c r="BQ32" s="366"/>
      <c r="BR32" s="366"/>
      <c r="BS32" s="366"/>
      <c r="BT32" s="366"/>
      <c r="BU32" s="366"/>
      <c r="BW32" s="366" t="s">
        <v>201</v>
      </c>
      <c r="BX32" s="366"/>
      <c r="BY32" s="366"/>
      <c r="BZ32" s="366"/>
      <c r="CA32" s="366"/>
      <c r="CB32" s="366"/>
      <c r="CC32" s="366"/>
      <c r="CD32" s="366"/>
      <c r="CE32" s="366"/>
      <c r="CF32" s="366"/>
      <c r="CG32" s="366"/>
      <c r="CH32" s="366"/>
      <c r="CI32" s="366"/>
      <c r="CJ32" s="366"/>
      <c r="CK32" s="366"/>
      <c r="CL32" s="366"/>
      <c r="CM32" s="366"/>
      <c r="CO32" s="366" t="s">
        <v>202</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203</v>
      </c>
      <c r="D33" s="358"/>
      <c r="E33" s="357" t="s">
        <v>204</v>
      </c>
      <c r="F33" s="357"/>
      <c r="G33" s="357"/>
      <c r="H33" s="357"/>
      <c r="I33" s="357"/>
      <c r="J33" s="357"/>
      <c r="K33" s="357"/>
      <c r="L33" s="357"/>
      <c r="M33" s="357"/>
      <c r="N33" s="357"/>
      <c r="O33" s="357"/>
      <c r="P33" s="357"/>
      <c r="Q33" s="357"/>
      <c r="R33" s="357"/>
      <c r="S33" s="357"/>
      <c r="T33" s="200"/>
      <c r="U33" s="358" t="s">
        <v>203</v>
      </c>
      <c r="V33" s="358"/>
      <c r="W33" s="357" t="s">
        <v>205</v>
      </c>
      <c r="X33" s="357"/>
      <c r="Y33" s="357"/>
      <c r="Z33" s="357"/>
      <c r="AA33" s="357"/>
      <c r="AB33" s="357"/>
      <c r="AC33" s="357"/>
      <c r="AD33" s="357"/>
      <c r="AE33" s="357"/>
      <c r="AF33" s="357"/>
      <c r="AG33" s="357"/>
      <c r="AH33" s="357"/>
      <c r="AI33" s="357"/>
      <c r="AJ33" s="357"/>
      <c r="AK33" s="357"/>
      <c r="AL33" s="200"/>
      <c r="AM33" s="358" t="s">
        <v>203</v>
      </c>
      <c r="AN33" s="358"/>
      <c r="AO33" s="357" t="s">
        <v>206</v>
      </c>
      <c r="AP33" s="357"/>
      <c r="AQ33" s="357"/>
      <c r="AR33" s="357"/>
      <c r="AS33" s="357"/>
      <c r="AT33" s="357"/>
      <c r="AU33" s="357"/>
      <c r="AV33" s="357"/>
      <c r="AW33" s="357"/>
      <c r="AX33" s="357"/>
      <c r="AY33" s="357"/>
      <c r="AZ33" s="357"/>
      <c r="BA33" s="357"/>
      <c r="BB33" s="357"/>
      <c r="BC33" s="357"/>
      <c r="BD33" s="201"/>
      <c r="BE33" s="357" t="s">
        <v>207</v>
      </c>
      <c r="BF33" s="357"/>
      <c r="BG33" s="357" t="s">
        <v>208</v>
      </c>
      <c r="BH33" s="357"/>
      <c r="BI33" s="357"/>
      <c r="BJ33" s="357"/>
      <c r="BK33" s="357"/>
      <c r="BL33" s="357"/>
      <c r="BM33" s="357"/>
      <c r="BN33" s="357"/>
      <c r="BO33" s="357"/>
      <c r="BP33" s="357"/>
      <c r="BQ33" s="357"/>
      <c r="BR33" s="357"/>
      <c r="BS33" s="357"/>
      <c r="BT33" s="357"/>
      <c r="BU33" s="357"/>
      <c r="BV33" s="201"/>
      <c r="BW33" s="358" t="s">
        <v>207</v>
      </c>
      <c r="BX33" s="358"/>
      <c r="BY33" s="357" t="s">
        <v>209</v>
      </c>
      <c r="BZ33" s="357"/>
      <c r="CA33" s="357"/>
      <c r="CB33" s="357"/>
      <c r="CC33" s="357"/>
      <c r="CD33" s="357"/>
      <c r="CE33" s="357"/>
      <c r="CF33" s="357"/>
      <c r="CG33" s="357"/>
      <c r="CH33" s="357"/>
      <c r="CI33" s="357"/>
      <c r="CJ33" s="357"/>
      <c r="CK33" s="357"/>
      <c r="CL33" s="357"/>
      <c r="CM33" s="357"/>
      <c r="CN33" s="200"/>
      <c r="CO33" s="358" t="s">
        <v>203</v>
      </c>
      <c r="CP33" s="358"/>
      <c r="CQ33" s="357" t="s">
        <v>210</v>
      </c>
      <c r="CR33" s="357"/>
      <c r="CS33" s="357"/>
      <c r="CT33" s="357"/>
      <c r="CU33" s="357"/>
      <c r="CV33" s="357"/>
      <c r="CW33" s="357"/>
      <c r="CX33" s="357"/>
      <c r="CY33" s="357"/>
      <c r="CZ33" s="357"/>
      <c r="DA33" s="357"/>
      <c r="DB33" s="357"/>
      <c r="DC33" s="357"/>
      <c r="DD33" s="357"/>
      <c r="DE33" s="357"/>
      <c r="DF33" s="200"/>
      <c r="DG33" s="356" t="s">
        <v>211</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山形県消防補償等組合</v>
      </c>
      <c r="BZ34" s="355"/>
      <c r="CA34" s="355"/>
      <c r="CB34" s="355"/>
      <c r="CC34" s="355"/>
      <c r="CD34" s="355"/>
      <c r="CE34" s="355"/>
      <c r="CF34" s="355"/>
      <c r="CG34" s="355"/>
      <c r="CH34" s="355"/>
      <c r="CI34" s="355"/>
      <c r="CJ34" s="355"/>
      <c r="CK34" s="355"/>
      <c r="CL34" s="355"/>
      <c r="CM34" s="355"/>
      <c r="CN34" s="175"/>
      <c r="CO34" s="354">
        <f>IF(CQ34="","",MAX(C34:D43,U34:V43,AM34:AN43,BE34:BF43,BW34:BX43)+1)</f>
        <v>15</v>
      </c>
      <c r="CP34" s="354"/>
      <c r="CQ34" s="355" t="str">
        <f>IF('各会計、関係団体の財政状況及び健全化判断比率'!BS7="","",'各会計、関係団体の財政状況及び健全化判断比率'!BS7)</f>
        <v>舟形町振興公社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山形県自治会館管理組合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山形県市町村職員退職手当組合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山形県市町村交通災害共済組合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最上広域市町村圏事務組合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山形県後期高齢者医療広域連合（普通会計分）</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山形県後期高齢者医療広域連合（事業会計分）</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351" t="s">
        <v>213</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214</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215</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216</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217</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218</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219</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220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H53LqoGUuwmWi/EfeNJWp13Ox+5RzrFIQ6pqaCrVS2tvVtoUMEj/8jYZRUNsg6+zrmvo1IyKHxA7CIniBO5uiQ==" saltValue="Ukgkf0y8vpF7QQSlgpfOs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6" t="s">
        <v>565</v>
      </c>
      <c r="D34" s="1136"/>
      <c r="E34" s="1137"/>
      <c r="F34" s="32">
        <v>6.4</v>
      </c>
      <c r="G34" s="33">
        <v>7.55</v>
      </c>
      <c r="H34" s="33">
        <v>9.77</v>
      </c>
      <c r="I34" s="33">
        <v>8.59</v>
      </c>
      <c r="J34" s="34">
        <v>8.48</v>
      </c>
      <c r="K34" s="22"/>
      <c r="L34" s="22"/>
      <c r="M34" s="22"/>
      <c r="N34" s="22"/>
      <c r="O34" s="22"/>
      <c r="P34" s="22"/>
    </row>
    <row r="35" spans="1:16" ht="39" customHeight="1" x14ac:dyDescent="0.15">
      <c r="A35" s="22"/>
      <c r="B35" s="35"/>
      <c r="C35" s="1132" t="s">
        <v>566</v>
      </c>
      <c r="D35" s="1132"/>
      <c r="E35" s="1133"/>
      <c r="F35" s="36">
        <v>3.13</v>
      </c>
      <c r="G35" s="37">
        <v>3.27</v>
      </c>
      <c r="H35" s="37">
        <v>2.97</v>
      </c>
      <c r="I35" s="37">
        <v>2.37</v>
      </c>
      <c r="J35" s="38">
        <v>1.35</v>
      </c>
      <c r="K35" s="22"/>
      <c r="L35" s="22"/>
      <c r="M35" s="22"/>
      <c r="N35" s="22"/>
      <c r="O35" s="22"/>
      <c r="P35" s="22"/>
    </row>
    <row r="36" spans="1:16" ht="39" customHeight="1" x14ac:dyDescent="0.15">
      <c r="A36" s="22"/>
      <c r="B36" s="35"/>
      <c r="C36" s="1132" t="s">
        <v>567</v>
      </c>
      <c r="D36" s="1132"/>
      <c r="E36" s="1133"/>
      <c r="F36" s="36">
        <v>1.53</v>
      </c>
      <c r="G36" s="37">
        <v>0.88</v>
      </c>
      <c r="H36" s="37">
        <v>1.03</v>
      </c>
      <c r="I36" s="37">
        <v>0.79</v>
      </c>
      <c r="J36" s="38">
        <v>1.08</v>
      </c>
      <c r="K36" s="22"/>
      <c r="L36" s="22"/>
      <c r="M36" s="22"/>
      <c r="N36" s="22"/>
      <c r="O36" s="22"/>
      <c r="P36" s="22"/>
    </row>
    <row r="37" spans="1:16" ht="39" customHeight="1" x14ac:dyDescent="0.15">
      <c r="A37" s="22"/>
      <c r="B37" s="35"/>
      <c r="C37" s="1132" t="s">
        <v>568</v>
      </c>
      <c r="D37" s="1132"/>
      <c r="E37" s="1133"/>
      <c r="F37" s="36">
        <v>1.27</v>
      </c>
      <c r="G37" s="37">
        <v>1.39</v>
      </c>
      <c r="H37" s="37">
        <v>1.27</v>
      </c>
      <c r="I37" s="37">
        <v>1.22</v>
      </c>
      <c r="J37" s="38">
        <v>0.6</v>
      </c>
      <c r="K37" s="22"/>
      <c r="L37" s="22"/>
      <c r="M37" s="22"/>
      <c r="N37" s="22"/>
      <c r="O37" s="22"/>
      <c r="P37" s="22"/>
    </row>
    <row r="38" spans="1:16" ht="39" customHeight="1" x14ac:dyDescent="0.15">
      <c r="A38" s="22"/>
      <c r="B38" s="35"/>
      <c r="C38" s="1132" t="s">
        <v>569</v>
      </c>
      <c r="D38" s="1132"/>
      <c r="E38" s="1133"/>
      <c r="F38" s="36">
        <v>0.09</v>
      </c>
      <c r="G38" s="37">
        <v>0.08</v>
      </c>
      <c r="H38" s="37">
        <v>0.1</v>
      </c>
      <c r="I38" s="37">
        <v>0.1</v>
      </c>
      <c r="J38" s="38">
        <v>0.15</v>
      </c>
      <c r="K38" s="22"/>
      <c r="L38" s="22"/>
      <c r="M38" s="22"/>
      <c r="N38" s="22"/>
      <c r="O38" s="22"/>
      <c r="P38" s="22"/>
    </row>
    <row r="39" spans="1:16" ht="39" customHeight="1" x14ac:dyDescent="0.15">
      <c r="A39" s="22"/>
      <c r="B39" s="35"/>
      <c r="C39" s="1132" t="s">
        <v>570</v>
      </c>
      <c r="D39" s="1132"/>
      <c r="E39" s="1133"/>
      <c r="F39" s="36">
        <v>0.08</v>
      </c>
      <c r="G39" s="37">
        <v>0.12</v>
      </c>
      <c r="H39" s="37">
        <v>0.16</v>
      </c>
      <c r="I39" s="37">
        <v>0.09</v>
      </c>
      <c r="J39" s="38">
        <v>0.14000000000000001</v>
      </c>
      <c r="K39" s="22"/>
      <c r="L39" s="22"/>
      <c r="M39" s="22"/>
      <c r="N39" s="22"/>
      <c r="O39" s="22"/>
      <c r="P39" s="22"/>
    </row>
    <row r="40" spans="1:16" ht="39" customHeight="1" x14ac:dyDescent="0.15">
      <c r="A40" s="22"/>
      <c r="B40" s="35"/>
      <c r="C40" s="1132" t="s">
        <v>571</v>
      </c>
      <c r="D40" s="1132"/>
      <c r="E40" s="1133"/>
      <c r="F40" s="36">
        <v>7.0000000000000007E-2</v>
      </c>
      <c r="G40" s="37">
        <v>0.05</v>
      </c>
      <c r="H40" s="37">
        <v>7.0000000000000007E-2</v>
      </c>
      <c r="I40" s="37">
        <v>0.02</v>
      </c>
      <c r="J40" s="38">
        <v>0.01</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572</v>
      </c>
      <c r="D42" s="1132"/>
      <c r="E42" s="1133"/>
      <c r="F42" s="36" t="s">
        <v>517</v>
      </c>
      <c r="G42" s="37" t="s">
        <v>517</v>
      </c>
      <c r="H42" s="37" t="s">
        <v>517</v>
      </c>
      <c r="I42" s="37" t="s">
        <v>517</v>
      </c>
      <c r="J42" s="38" t="s">
        <v>517</v>
      </c>
      <c r="K42" s="22"/>
      <c r="L42" s="22"/>
      <c r="M42" s="22"/>
      <c r="N42" s="22"/>
      <c r="O42" s="22"/>
      <c r="P42" s="22"/>
    </row>
    <row r="43" spans="1:16" ht="39" customHeight="1" thickBot="1" x14ac:dyDescent="0.2">
      <c r="A43" s="22"/>
      <c r="B43" s="40"/>
      <c r="C43" s="1134" t="s">
        <v>573</v>
      </c>
      <c r="D43" s="1134"/>
      <c r="E43" s="113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vnFhUytfHyrz71zP/u4oW23P5ZWmxlxVc+MDfQ6PenAEK7wKEvMZXeRmTj+/aX7s2ToV+TyM+QeUo4Ow0Y8WA==" saltValue="1u1QLdZISLBPcB04YvL4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470</v>
      </c>
      <c r="L45" s="58">
        <v>488</v>
      </c>
      <c r="M45" s="58">
        <v>475</v>
      </c>
      <c r="N45" s="58">
        <v>447</v>
      </c>
      <c r="O45" s="59">
        <v>526</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517</v>
      </c>
      <c r="L46" s="62" t="s">
        <v>517</v>
      </c>
      <c r="M46" s="62" t="s">
        <v>517</v>
      </c>
      <c r="N46" s="62" t="s">
        <v>517</v>
      </c>
      <c r="O46" s="63" t="s">
        <v>517</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517</v>
      </c>
      <c r="L47" s="62" t="s">
        <v>517</v>
      </c>
      <c r="M47" s="62" t="s">
        <v>517</v>
      </c>
      <c r="N47" s="62" t="s">
        <v>517</v>
      </c>
      <c r="O47" s="63" t="s">
        <v>517</v>
      </c>
      <c r="P47" s="46"/>
      <c r="Q47" s="46"/>
      <c r="R47" s="46"/>
      <c r="S47" s="46"/>
      <c r="T47" s="46"/>
      <c r="U47" s="46"/>
    </row>
    <row r="48" spans="1:21" ht="30.75" customHeight="1" x14ac:dyDescent="0.15">
      <c r="A48" s="46"/>
      <c r="B48" s="1163"/>
      <c r="C48" s="1164"/>
      <c r="D48" s="60"/>
      <c r="E48" s="1140" t="s">
        <v>15</v>
      </c>
      <c r="F48" s="1140"/>
      <c r="G48" s="1140"/>
      <c r="H48" s="1140"/>
      <c r="I48" s="1140"/>
      <c r="J48" s="1141"/>
      <c r="K48" s="61">
        <v>278</v>
      </c>
      <c r="L48" s="62">
        <v>294</v>
      </c>
      <c r="M48" s="62">
        <v>284</v>
      </c>
      <c r="N48" s="62">
        <v>273</v>
      </c>
      <c r="O48" s="63">
        <v>265</v>
      </c>
      <c r="P48" s="46"/>
      <c r="Q48" s="46"/>
      <c r="R48" s="46"/>
      <c r="S48" s="46"/>
      <c r="T48" s="46"/>
      <c r="U48" s="46"/>
    </row>
    <row r="49" spans="1:21" ht="30.75" customHeight="1" x14ac:dyDescent="0.15">
      <c r="A49" s="46"/>
      <c r="B49" s="1163"/>
      <c r="C49" s="1164"/>
      <c r="D49" s="60"/>
      <c r="E49" s="1140" t="s">
        <v>16</v>
      </c>
      <c r="F49" s="1140"/>
      <c r="G49" s="1140"/>
      <c r="H49" s="1140"/>
      <c r="I49" s="1140"/>
      <c r="J49" s="1141"/>
      <c r="K49" s="61">
        <v>5</v>
      </c>
      <c r="L49" s="62">
        <v>8</v>
      </c>
      <c r="M49" s="62">
        <v>6</v>
      </c>
      <c r="N49" s="62">
        <v>6</v>
      </c>
      <c r="O49" s="63">
        <v>7</v>
      </c>
      <c r="P49" s="46"/>
      <c r="Q49" s="46"/>
      <c r="R49" s="46"/>
      <c r="S49" s="46"/>
      <c r="T49" s="46"/>
      <c r="U49" s="46"/>
    </row>
    <row r="50" spans="1:21" ht="30.75" customHeight="1" x14ac:dyDescent="0.15">
      <c r="A50" s="46"/>
      <c r="B50" s="1163"/>
      <c r="C50" s="1164"/>
      <c r="D50" s="60"/>
      <c r="E50" s="1140" t="s">
        <v>17</v>
      </c>
      <c r="F50" s="1140"/>
      <c r="G50" s="1140"/>
      <c r="H50" s="1140"/>
      <c r="I50" s="1140"/>
      <c r="J50" s="1141"/>
      <c r="K50" s="61">
        <v>2</v>
      </c>
      <c r="L50" s="62">
        <v>2</v>
      </c>
      <c r="M50" s="62">
        <v>2</v>
      </c>
      <c r="N50" s="62">
        <v>2</v>
      </c>
      <c r="O50" s="63">
        <v>2</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0</v>
      </c>
      <c r="M51" s="62">
        <v>0</v>
      </c>
      <c r="N51" s="62">
        <v>0</v>
      </c>
      <c r="O51" s="63" t="s">
        <v>517</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487</v>
      </c>
      <c r="L52" s="62">
        <v>496</v>
      </c>
      <c r="M52" s="62">
        <v>484</v>
      </c>
      <c r="N52" s="62">
        <v>472</v>
      </c>
      <c r="O52" s="63">
        <v>538</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268</v>
      </c>
      <c r="L53" s="67">
        <v>296</v>
      </c>
      <c r="M53" s="67">
        <v>283</v>
      </c>
      <c r="N53" s="67">
        <v>256</v>
      </c>
      <c r="O53" s="68">
        <v>262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603</v>
      </c>
      <c r="L58" s="82" t="s">
        <v>603</v>
      </c>
      <c r="M58" s="82" t="s">
        <v>603</v>
      </c>
      <c r="N58" s="82" t="s">
        <v>603</v>
      </c>
      <c r="O58" s="83" t="s">
        <v>603</v>
      </c>
    </row>
    <row r="59" spans="1:21" ht="31.5" customHeight="1" x14ac:dyDescent="0.15">
      <c r="B59" s="1148"/>
      <c r="C59" s="1149"/>
      <c r="D59" s="1155" t="s">
        <v>28</v>
      </c>
      <c r="E59" s="1156"/>
      <c r="F59" s="1156"/>
      <c r="G59" s="1156"/>
      <c r="H59" s="1156"/>
      <c r="I59" s="1156"/>
      <c r="J59" s="1157"/>
      <c r="K59" s="84" t="s">
        <v>603</v>
      </c>
      <c r="L59" s="85" t="s">
        <v>605</v>
      </c>
      <c r="M59" s="85" t="s">
        <v>604</v>
      </c>
      <c r="N59" s="85" t="s">
        <v>607</v>
      </c>
      <c r="O59" s="86" t="s">
        <v>603</v>
      </c>
    </row>
    <row r="60" spans="1:21" ht="31.5" customHeight="1" thickBot="1" x14ac:dyDescent="0.2">
      <c r="B60" s="1150"/>
      <c r="C60" s="1151"/>
      <c r="D60" s="1158" t="s">
        <v>29</v>
      </c>
      <c r="E60" s="1159"/>
      <c r="F60" s="1159"/>
      <c r="G60" s="1159"/>
      <c r="H60" s="1159"/>
      <c r="I60" s="1159"/>
      <c r="J60" s="1160"/>
      <c r="K60" s="87" t="s">
        <v>604</v>
      </c>
      <c r="L60" s="88" t="s">
        <v>606</v>
      </c>
      <c r="M60" s="88" t="s">
        <v>603</v>
      </c>
      <c r="N60" s="88" t="s">
        <v>603</v>
      </c>
      <c r="O60" s="89" t="s">
        <v>603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o2ODGfjOOR6MWtz0iFngghxmU4ZjIkBM17PrMYBejyQBsG/fmNBOborhmENn56EzLrPG7OOPQ4myqGU2NAH0Q==" saltValue="OSbtiYSjhp6+qzWZdz0t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558</v>
      </c>
      <c r="J40" s="101" t="s">
        <v>559</v>
      </c>
      <c r="K40" s="101" t="s">
        <v>560</v>
      </c>
      <c r="L40" s="101" t="s">
        <v>561</v>
      </c>
      <c r="M40" s="102" t="s">
        <v>562</v>
      </c>
    </row>
    <row r="41" spans="2:13" ht="27.75" customHeight="1" x14ac:dyDescent="0.15">
      <c r="B41" s="1181" t="s">
        <v>32</v>
      </c>
      <c r="C41" s="1182"/>
      <c r="D41" s="103"/>
      <c r="E41" s="1183" t="s">
        <v>33</v>
      </c>
      <c r="F41" s="1183"/>
      <c r="G41" s="1183"/>
      <c r="H41" s="1184"/>
      <c r="I41" s="342">
        <v>4189</v>
      </c>
      <c r="J41" s="343">
        <v>4774</v>
      </c>
      <c r="K41" s="343">
        <v>5199</v>
      </c>
      <c r="L41" s="343">
        <v>5509</v>
      </c>
      <c r="M41" s="344">
        <v>5489</v>
      </c>
    </row>
    <row r="42" spans="2:13" ht="27.75" customHeight="1" x14ac:dyDescent="0.15">
      <c r="B42" s="1171"/>
      <c r="C42" s="1172"/>
      <c r="D42" s="104"/>
      <c r="E42" s="1175" t="s">
        <v>34</v>
      </c>
      <c r="F42" s="1175"/>
      <c r="G42" s="1175"/>
      <c r="H42" s="1176"/>
      <c r="I42" s="345">
        <v>44</v>
      </c>
      <c r="J42" s="346">
        <v>42</v>
      </c>
      <c r="K42" s="346">
        <v>40</v>
      </c>
      <c r="L42" s="346">
        <v>38</v>
      </c>
      <c r="M42" s="347">
        <v>36</v>
      </c>
    </row>
    <row r="43" spans="2:13" ht="27.75" customHeight="1" x14ac:dyDescent="0.15">
      <c r="B43" s="1171"/>
      <c r="C43" s="1172"/>
      <c r="D43" s="104"/>
      <c r="E43" s="1175" t="s">
        <v>35</v>
      </c>
      <c r="F43" s="1175"/>
      <c r="G43" s="1175"/>
      <c r="H43" s="1176"/>
      <c r="I43" s="345">
        <v>3220</v>
      </c>
      <c r="J43" s="346">
        <v>2974</v>
      </c>
      <c r="K43" s="346">
        <v>2716</v>
      </c>
      <c r="L43" s="346">
        <v>2506</v>
      </c>
      <c r="M43" s="347">
        <v>2319</v>
      </c>
    </row>
    <row r="44" spans="2:13" ht="27.75" customHeight="1" x14ac:dyDescent="0.15">
      <c r="B44" s="1171"/>
      <c r="C44" s="1172"/>
      <c r="D44" s="104"/>
      <c r="E44" s="1175" t="s">
        <v>36</v>
      </c>
      <c r="F44" s="1175"/>
      <c r="G44" s="1175"/>
      <c r="H44" s="1176"/>
      <c r="I44" s="345">
        <v>22</v>
      </c>
      <c r="J44" s="346">
        <v>14</v>
      </c>
      <c r="K44" s="346">
        <v>7</v>
      </c>
      <c r="L44" s="346">
        <v>7</v>
      </c>
      <c r="M44" s="347" t="s">
        <v>517</v>
      </c>
    </row>
    <row r="45" spans="2:13" ht="27.75" customHeight="1" x14ac:dyDescent="0.15">
      <c r="B45" s="1171"/>
      <c r="C45" s="1172"/>
      <c r="D45" s="104"/>
      <c r="E45" s="1175" t="s">
        <v>37</v>
      </c>
      <c r="F45" s="1175"/>
      <c r="G45" s="1175"/>
      <c r="H45" s="1176"/>
      <c r="I45" s="345">
        <v>504</v>
      </c>
      <c r="J45" s="346">
        <v>480</v>
      </c>
      <c r="K45" s="346">
        <v>465</v>
      </c>
      <c r="L45" s="346">
        <v>442</v>
      </c>
      <c r="M45" s="347">
        <v>443</v>
      </c>
    </row>
    <row r="46" spans="2:13" ht="27.75" customHeight="1" x14ac:dyDescent="0.15">
      <c r="B46" s="1171"/>
      <c r="C46" s="1172"/>
      <c r="D46" s="105"/>
      <c r="E46" s="1175" t="s">
        <v>38</v>
      </c>
      <c r="F46" s="1175"/>
      <c r="G46" s="1175"/>
      <c r="H46" s="1176"/>
      <c r="I46" s="345" t="s">
        <v>517</v>
      </c>
      <c r="J46" s="346" t="s">
        <v>517</v>
      </c>
      <c r="K46" s="346" t="s">
        <v>517</v>
      </c>
      <c r="L46" s="346" t="s">
        <v>517</v>
      </c>
      <c r="M46" s="347" t="s">
        <v>517</v>
      </c>
    </row>
    <row r="47" spans="2:13" ht="27.75" customHeight="1" x14ac:dyDescent="0.15">
      <c r="B47" s="1171"/>
      <c r="C47" s="1172"/>
      <c r="D47" s="106"/>
      <c r="E47" s="1185" t="s">
        <v>39</v>
      </c>
      <c r="F47" s="1186"/>
      <c r="G47" s="1186"/>
      <c r="H47" s="1187"/>
      <c r="I47" s="345" t="s">
        <v>517</v>
      </c>
      <c r="J47" s="346" t="s">
        <v>517</v>
      </c>
      <c r="K47" s="346" t="s">
        <v>517</v>
      </c>
      <c r="L47" s="346" t="s">
        <v>517</v>
      </c>
      <c r="M47" s="347" t="s">
        <v>517</v>
      </c>
    </row>
    <row r="48" spans="2:13" ht="27.75" customHeight="1" x14ac:dyDescent="0.15">
      <c r="B48" s="1171"/>
      <c r="C48" s="1172"/>
      <c r="D48" s="104"/>
      <c r="E48" s="1175" t="s">
        <v>40</v>
      </c>
      <c r="F48" s="1175"/>
      <c r="G48" s="1175"/>
      <c r="H48" s="1176"/>
      <c r="I48" s="345" t="s">
        <v>517</v>
      </c>
      <c r="J48" s="346" t="s">
        <v>517</v>
      </c>
      <c r="K48" s="346" t="s">
        <v>517</v>
      </c>
      <c r="L48" s="346" t="s">
        <v>517</v>
      </c>
      <c r="M48" s="347" t="s">
        <v>517</v>
      </c>
    </row>
    <row r="49" spans="2:13" ht="27.75" customHeight="1" x14ac:dyDescent="0.15">
      <c r="B49" s="1173"/>
      <c r="C49" s="1174"/>
      <c r="D49" s="104"/>
      <c r="E49" s="1175" t="s">
        <v>41</v>
      </c>
      <c r="F49" s="1175"/>
      <c r="G49" s="1175"/>
      <c r="H49" s="1176"/>
      <c r="I49" s="345" t="s">
        <v>517</v>
      </c>
      <c r="J49" s="346" t="s">
        <v>517</v>
      </c>
      <c r="K49" s="346" t="s">
        <v>517</v>
      </c>
      <c r="L49" s="346" t="s">
        <v>517</v>
      </c>
      <c r="M49" s="347" t="s">
        <v>517</v>
      </c>
    </row>
    <row r="50" spans="2:13" ht="27.75" customHeight="1" x14ac:dyDescent="0.15">
      <c r="B50" s="1169" t="s">
        <v>42</v>
      </c>
      <c r="C50" s="1170"/>
      <c r="D50" s="107"/>
      <c r="E50" s="1175" t="s">
        <v>43</v>
      </c>
      <c r="F50" s="1175"/>
      <c r="G50" s="1175"/>
      <c r="H50" s="1176"/>
      <c r="I50" s="345">
        <v>2226</v>
      </c>
      <c r="J50" s="346">
        <v>2158</v>
      </c>
      <c r="K50" s="346">
        <v>2518</v>
      </c>
      <c r="L50" s="346">
        <v>3268</v>
      </c>
      <c r="M50" s="347">
        <v>3709</v>
      </c>
    </row>
    <row r="51" spans="2:13" ht="27.75" customHeight="1" x14ac:dyDescent="0.15">
      <c r="B51" s="1171"/>
      <c r="C51" s="1172"/>
      <c r="D51" s="104"/>
      <c r="E51" s="1175" t="s">
        <v>44</v>
      </c>
      <c r="F51" s="1175"/>
      <c r="G51" s="1175"/>
      <c r="H51" s="1176"/>
      <c r="I51" s="345">
        <v>45</v>
      </c>
      <c r="J51" s="346">
        <v>102</v>
      </c>
      <c r="K51" s="346">
        <v>84</v>
      </c>
      <c r="L51" s="346">
        <v>76</v>
      </c>
      <c r="M51" s="347">
        <v>73</v>
      </c>
    </row>
    <row r="52" spans="2:13" ht="27.75" customHeight="1" x14ac:dyDescent="0.15">
      <c r="B52" s="1173"/>
      <c r="C52" s="1174"/>
      <c r="D52" s="104"/>
      <c r="E52" s="1175" t="s">
        <v>45</v>
      </c>
      <c r="F52" s="1175"/>
      <c r="G52" s="1175"/>
      <c r="H52" s="1176"/>
      <c r="I52" s="345">
        <v>5149</v>
      </c>
      <c r="J52" s="346">
        <v>5454</v>
      </c>
      <c r="K52" s="346">
        <v>5794</v>
      </c>
      <c r="L52" s="346">
        <v>6078</v>
      </c>
      <c r="M52" s="347">
        <v>5919</v>
      </c>
    </row>
    <row r="53" spans="2:13" ht="27.75" customHeight="1" thickBot="1" x14ac:dyDescent="0.2">
      <c r="B53" s="1177" t="s">
        <v>46</v>
      </c>
      <c r="C53" s="1178"/>
      <c r="D53" s="108"/>
      <c r="E53" s="1179" t="s">
        <v>47</v>
      </c>
      <c r="F53" s="1179"/>
      <c r="G53" s="1179"/>
      <c r="H53" s="1180"/>
      <c r="I53" s="348">
        <v>558</v>
      </c>
      <c r="J53" s="349">
        <v>569</v>
      </c>
      <c r="K53" s="349">
        <v>33</v>
      </c>
      <c r="L53" s="349">
        <v>-920</v>
      </c>
      <c r="M53" s="350">
        <v>-1414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psSK3PmVrxOwY3xajL3Czh76G7bOxG6yQjpfGUYjcsojC6FwpeqScZlv1R34SR70ozk+0uwys/Xg/TK4w0rjXA==" saltValue="loQkhgxdSmwVVpqbf583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50</v>
      </c>
      <c r="D55" s="1196"/>
      <c r="E55" s="1197"/>
      <c r="F55" s="120">
        <v>501</v>
      </c>
      <c r="G55" s="120">
        <v>606</v>
      </c>
      <c r="H55" s="121">
        <v>599</v>
      </c>
    </row>
    <row r="56" spans="2:8" ht="52.5" customHeight="1" x14ac:dyDescent="0.15">
      <c r="B56" s="122"/>
      <c r="C56" s="1198" t="s">
        <v>51</v>
      </c>
      <c r="D56" s="1198"/>
      <c r="E56" s="1199"/>
      <c r="F56" s="123">
        <v>285</v>
      </c>
      <c r="G56" s="123">
        <v>535</v>
      </c>
      <c r="H56" s="124">
        <v>569</v>
      </c>
    </row>
    <row r="57" spans="2:8" ht="53.25" customHeight="1" x14ac:dyDescent="0.15">
      <c r="B57" s="122"/>
      <c r="C57" s="1200" t="s">
        <v>52</v>
      </c>
      <c r="D57" s="1200"/>
      <c r="E57" s="1201"/>
      <c r="F57" s="125">
        <v>1205</v>
      </c>
      <c r="G57" s="125">
        <v>1577</v>
      </c>
      <c r="H57" s="126">
        <v>1992</v>
      </c>
    </row>
    <row r="58" spans="2:8" ht="45.75" customHeight="1" x14ac:dyDescent="0.15">
      <c r="B58" s="127"/>
      <c r="C58" s="1188" t="s">
        <v>597</v>
      </c>
      <c r="D58" s="1189"/>
      <c r="E58" s="1190"/>
      <c r="F58" s="128">
        <v>692</v>
      </c>
      <c r="G58" s="128">
        <v>787</v>
      </c>
      <c r="H58" s="129">
        <v>989</v>
      </c>
    </row>
    <row r="59" spans="2:8" ht="45.75" customHeight="1" x14ac:dyDescent="0.15">
      <c r="B59" s="127"/>
      <c r="C59" s="1188" t="s">
        <v>598</v>
      </c>
      <c r="D59" s="1189"/>
      <c r="E59" s="1190"/>
      <c r="F59" s="128">
        <v>479</v>
      </c>
      <c r="G59" s="128">
        <v>752</v>
      </c>
      <c r="H59" s="129">
        <v>950</v>
      </c>
    </row>
    <row r="60" spans="2:8" ht="45.75" customHeight="1" x14ac:dyDescent="0.15">
      <c r="B60" s="127"/>
      <c r="C60" s="1188" t="s">
        <v>599</v>
      </c>
      <c r="D60" s="1189"/>
      <c r="E60" s="1190"/>
      <c r="F60" s="128">
        <v>20</v>
      </c>
      <c r="G60" s="128">
        <v>20</v>
      </c>
      <c r="H60" s="129">
        <v>20</v>
      </c>
    </row>
    <row r="61" spans="2:8" ht="45.75" customHeight="1" x14ac:dyDescent="0.15">
      <c r="B61" s="127"/>
      <c r="C61" s="1188" t="s">
        <v>602</v>
      </c>
      <c r="D61" s="1189"/>
      <c r="E61" s="1190"/>
      <c r="F61" s="128" t="s">
        <v>601</v>
      </c>
      <c r="G61" s="128" t="s">
        <v>601</v>
      </c>
      <c r="H61" s="129">
        <v>14</v>
      </c>
    </row>
    <row r="62" spans="2:8" ht="45.75" customHeight="1" thickBot="1" x14ac:dyDescent="0.2">
      <c r="B62" s="130"/>
      <c r="C62" s="1191" t="s">
        <v>600</v>
      </c>
      <c r="D62" s="1192"/>
      <c r="E62" s="1193"/>
      <c r="F62" s="131">
        <v>9</v>
      </c>
      <c r="G62" s="131">
        <v>9</v>
      </c>
      <c r="H62" s="132">
        <v>9</v>
      </c>
    </row>
    <row r="63" spans="2:8" ht="52.5" customHeight="1" thickBot="1" x14ac:dyDescent="0.2">
      <c r="B63" s="133"/>
      <c r="C63" s="1194" t="s">
        <v>53</v>
      </c>
      <c r="D63" s="1194"/>
      <c r="E63" s="1195"/>
      <c r="F63" s="134">
        <v>1991</v>
      </c>
      <c r="G63" s="134">
        <v>2718</v>
      </c>
      <c r="H63" s="135">
        <v>3160</v>
      </c>
    </row>
    <row r="64" spans="2:8" x14ac:dyDescent="0.15"/>
  </sheetData>
  <sheetProtection algorithmName="SHA-512" hashValue="pu9ccVmQ3UkddY1a3XKawVvVXVhnTYQWgjBo5l0//Emevxb+fvbRBp9o8it12ctQb4L/zgG+/Wm8aWDAdlWWmg==" saltValue="0wzznOsWhOIuT+HZEUFw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556</v>
      </c>
      <c r="G2" s="149"/>
      <c r="H2" s="150"/>
    </row>
    <row r="3" spans="1:8" x14ac:dyDescent="0.15">
      <c r="A3" s="146" t="s">
        <v>549</v>
      </c>
      <c r="B3" s="151"/>
      <c r="C3" s="152"/>
      <c r="D3" s="153">
        <v>135410</v>
      </c>
      <c r="E3" s="154"/>
      <c r="F3" s="155">
        <v>114790</v>
      </c>
      <c r="G3" s="156"/>
      <c r="H3" s="157"/>
    </row>
    <row r="4" spans="1:8" x14ac:dyDescent="0.15">
      <c r="A4" s="158"/>
      <c r="B4" s="159"/>
      <c r="C4" s="160"/>
      <c r="D4" s="161">
        <v>74039</v>
      </c>
      <c r="E4" s="162"/>
      <c r="F4" s="163">
        <v>55601</v>
      </c>
      <c r="G4" s="164"/>
      <c r="H4" s="165"/>
    </row>
    <row r="5" spans="1:8" x14ac:dyDescent="0.15">
      <c r="A5" s="146" t="s">
        <v>551</v>
      </c>
      <c r="B5" s="151"/>
      <c r="C5" s="152"/>
      <c r="D5" s="153">
        <v>250518</v>
      </c>
      <c r="E5" s="154"/>
      <c r="F5" s="155">
        <v>126262</v>
      </c>
      <c r="G5" s="156"/>
      <c r="H5" s="157"/>
    </row>
    <row r="6" spans="1:8" x14ac:dyDescent="0.15">
      <c r="A6" s="158"/>
      <c r="B6" s="159"/>
      <c r="C6" s="160"/>
      <c r="D6" s="161">
        <v>137482</v>
      </c>
      <c r="E6" s="162"/>
      <c r="F6" s="163">
        <v>56769</v>
      </c>
      <c r="G6" s="164"/>
      <c r="H6" s="165"/>
    </row>
    <row r="7" spans="1:8" x14ac:dyDescent="0.15">
      <c r="A7" s="146" t="s">
        <v>552</v>
      </c>
      <c r="B7" s="151"/>
      <c r="C7" s="152"/>
      <c r="D7" s="153">
        <v>316109</v>
      </c>
      <c r="E7" s="154"/>
      <c r="F7" s="155">
        <v>126525</v>
      </c>
      <c r="G7" s="156"/>
      <c r="H7" s="157"/>
    </row>
    <row r="8" spans="1:8" x14ac:dyDescent="0.15">
      <c r="A8" s="158"/>
      <c r="B8" s="159"/>
      <c r="C8" s="160"/>
      <c r="D8" s="161">
        <v>68373</v>
      </c>
      <c r="E8" s="162"/>
      <c r="F8" s="163">
        <v>67052</v>
      </c>
      <c r="G8" s="164"/>
      <c r="H8" s="165"/>
    </row>
    <row r="9" spans="1:8" x14ac:dyDescent="0.15">
      <c r="A9" s="146" t="s">
        <v>553</v>
      </c>
      <c r="B9" s="151"/>
      <c r="C9" s="152"/>
      <c r="D9" s="153">
        <v>207516</v>
      </c>
      <c r="E9" s="154"/>
      <c r="F9" s="155">
        <v>122054</v>
      </c>
      <c r="G9" s="156"/>
      <c r="H9" s="157"/>
    </row>
    <row r="10" spans="1:8" x14ac:dyDescent="0.15">
      <c r="A10" s="158"/>
      <c r="B10" s="159"/>
      <c r="C10" s="160"/>
      <c r="D10" s="161">
        <v>107026</v>
      </c>
      <c r="E10" s="162"/>
      <c r="F10" s="163">
        <v>68298</v>
      </c>
      <c r="G10" s="164"/>
      <c r="H10" s="165"/>
    </row>
    <row r="11" spans="1:8" x14ac:dyDescent="0.15">
      <c r="A11" s="146" t="s">
        <v>554</v>
      </c>
      <c r="B11" s="151"/>
      <c r="C11" s="152"/>
      <c r="D11" s="153">
        <v>167979</v>
      </c>
      <c r="E11" s="154"/>
      <c r="F11" s="155">
        <v>111644</v>
      </c>
      <c r="G11" s="156"/>
      <c r="H11" s="157"/>
    </row>
    <row r="12" spans="1:8" x14ac:dyDescent="0.15">
      <c r="A12" s="158"/>
      <c r="B12" s="159"/>
      <c r="C12" s="166"/>
      <c r="D12" s="161">
        <v>95789</v>
      </c>
      <c r="E12" s="162"/>
      <c r="F12" s="163">
        <v>66606</v>
      </c>
      <c r="G12" s="164"/>
      <c r="H12" s="165"/>
    </row>
    <row r="13" spans="1:8" x14ac:dyDescent="0.15">
      <c r="A13" s="146"/>
      <c r="B13" s="151"/>
      <c r="C13" s="152"/>
      <c r="D13" s="153">
        <v>215506</v>
      </c>
      <c r="E13" s="154"/>
      <c r="F13" s="155">
        <v>120255</v>
      </c>
      <c r="G13" s="167"/>
      <c r="H13" s="157"/>
    </row>
    <row r="14" spans="1:8" x14ac:dyDescent="0.15">
      <c r="A14" s="158"/>
      <c r="B14" s="159"/>
      <c r="C14" s="160"/>
      <c r="D14" s="161">
        <v>96542</v>
      </c>
      <c r="E14" s="162"/>
      <c r="F14" s="163">
        <v>62865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6.4</v>
      </c>
      <c r="C19" s="168">
        <f>ROUND(VALUE(SUBSTITUTE(実質収支比率等に係る経年分析!G$48,"▲","-")),2)</f>
        <v>7.56</v>
      </c>
      <c r="D19" s="168">
        <f>ROUND(VALUE(SUBSTITUTE(実質収支比率等に係る経年分析!H$48,"▲","-")),2)</f>
        <v>9.7799999999999994</v>
      </c>
      <c r="E19" s="168">
        <f>ROUND(VALUE(SUBSTITUTE(実質収支比率等に係る経年分析!I$48,"▲","-")),2)</f>
        <v>8.59</v>
      </c>
      <c r="F19" s="168">
        <f>ROUND(VALUE(SUBSTITUTE(実質収支比率等に係る経年分析!J$48,"▲","-")),2)</f>
        <v>8.48</v>
      </c>
    </row>
    <row r="20" spans="1:11" x14ac:dyDescent="0.15">
      <c r="A20" s="168" t="s">
        <v>57</v>
      </c>
      <c r="B20" s="168">
        <f>ROUND(VALUE(SUBSTITUTE(実質収支比率等に係る経年分析!F$47,"▲","-")),2)</f>
        <v>19.260000000000002</v>
      </c>
      <c r="C20" s="168">
        <f>ROUND(VALUE(SUBSTITUTE(実質収支比率等に係る経年分析!G$47,"▲","-")),2)</f>
        <v>18.850000000000001</v>
      </c>
      <c r="D20" s="168">
        <f>ROUND(VALUE(SUBSTITUTE(実質収支比率等に係る経年分析!H$47,"▲","-")),2)</f>
        <v>18.77</v>
      </c>
      <c r="E20" s="168">
        <f>ROUND(VALUE(SUBSTITUTE(実質収支比率等に係る経年分析!I$47,"▲","-")),2)</f>
        <v>21.09</v>
      </c>
      <c r="F20" s="168">
        <f>ROUND(VALUE(SUBSTITUTE(実質収支比率等に係る経年分析!J$47,"▲","-")),2)</f>
        <v>20.79</v>
      </c>
    </row>
    <row r="21" spans="1:11" x14ac:dyDescent="0.15">
      <c r="A21" s="168" t="s">
        <v>58</v>
      </c>
      <c r="B21" s="168">
        <f>IF(ISNUMBER(VALUE(SUBSTITUTE(実質収支比率等に係る経年分析!F$49,"▲","-"))),ROUND(VALUE(SUBSTITUTE(実質収支比率等に係る経年分析!F$49,"▲","-")),2),NA())</f>
        <v>-14.49</v>
      </c>
      <c r="C21" s="168">
        <f>IF(ISNUMBER(VALUE(SUBSTITUTE(実質収支比率等に係る経年分析!G$49,"▲","-"))),ROUND(VALUE(SUBSTITUTE(実質収支比率等に係る経年分析!G$49,"▲","-")),2),NA())</f>
        <v>0.75</v>
      </c>
      <c r="D21" s="168">
        <f>IF(ISNUMBER(VALUE(SUBSTITUTE(実質収支比率等に係る経年分析!H$49,"▲","-"))),ROUND(VALUE(SUBSTITUTE(実質収支比率等に係る経年分析!H$49,"▲","-")),2),NA())</f>
        <v>3.34</v>
      </c>
      <c r="E21" s="168">
        <f>IF(ISNUMBER(VALUE(SUBSTITUTE(実質収支比率等に係る経年分析!I$49,"▲","-"))),ROUND(VALUE(SUBSTITUTE(実質収支比率等に係る経年分析!I$49,"▲","-")),2),NA())</f>
        <v>3.19</v>
      </c>
      <c r="F21" s="168">
        <f>IF(ISNUMBER(VALUE(SUBSTITUTE(実質収支比率等に係る経年分析!J$49,"▲","-"))),ROUND(VALUE(SUBSTITUTE(実質収支比率等に係る経年分析!J$49,"▲","-")),2),NA())</f>
        <v>-0.34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0.14000000000000001</v>
      </c>
    </row>
    <row r="32" spans="1:11" x14ac:dyDescent="0.15">
      <c r="A32" s="169" t="str">
        <f>IF(連結実質赤字比率に係る赤字・黒字の構成分析!C$38="",NA(),連結実質赤字比率に係る赤字・黒字の構成分析!C$38)</f>
        <v>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0.15</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1.39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0.79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1.08</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3.13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3.27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2.97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2.37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7.55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9.77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8.59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8.48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487</v>
      </c>
      <c r="E42" s="170"/>
      <c r="F42" s="170"/>
      <c r="G42" s="170">
        <f>'実質公債費比率（分子）の構造'!L$52</f>
        <v>496</v>
      </c>
      <c r="H42" s="170"/>
      <c r="I42" s="170"/>
      <c r="J42" s="170">
        <f>'実質公債費比率（分子）の構造'!M$52</f>
        <v>484</v>
      </c>
      <c r="K42" s="170"/>
      <c r="L42" s="170"/>
      <c r="M42" s="170">
        <f>'実質公債費比率（分子）の構造'!N$52</f>
        <v>472</v>
      </c>
      <c r="N42" s="170"/>
      <c r="O42" s="170"/>
      <c r="P42" s="170">
        <f>'実質公債費比率（分子）の構造'!O$52</f>
        <v>538</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67</v>
      </c>
      <c r="B44" s="170">
        <f>'実質公債費比率（分子）の構造'!K$50</f>
        <v>2</v>
      </c>
      <c r="C44" s="170"/>
      <c r="D44" s="170"/>
      <c r="E44" s="170">
        <f>'実質公債費比率（分子）の構造'!L$50</f>
        <v>2</v>
      </c>
      <c r="F44" s="170"/>
      <c r="G44" s="170"/>
      <c r="H44" s="170">
        <f>'実質公債費比率（分子）の構造'!M$50</f>
        <v>2</v>
      </c>
      <c r="I44" s="170"/>
      <c r="J44" s="170"/>
      <c r="K44" s="170">
        <f>'実質公債費比率（分子）の構造'!N$50</f>
        <v>2</v>
      </c>
      <c r="L44" s="170"/>
      <c r="M44" s="170"/>
      <c r="N44" s="170">
        <f>'実質公債費比率（分子）の構造'!O$50</f>
        <v>2</v>
      </c>
      <c r="O44" s="170"/>
      <c r="P44" s="170"/>
    </row>
    <row r="45" spans="1:16" x14ac:dyDescent="0.15">
      <c r="A45" s="170" t="s">
        <v>68</v>
      </c>
      <c r="B45" s="170">
        <f>'実質公債費比率（分子）の構造'!K$49</f>
        <v>5</v>
      </c>
      <c r="C45" s="170"/>
      <c r="D45" s="170"/>
      <c r="E45" s="170">
        <f>'実質公債費比率（分子）の構造'!L$49</f>
        <v>8</v>
      </c>
      <c r="F45" s="170"/>
      <c r="G45" s="170"/>
      <c r="H45" s="170">
        <f>'実質公債費比率（分子）の構造'!M$49</f>
        <v>6</v>
      </c>
      <c r="I45" s="170"/>
      <c r="J45" s="170"/>
      <c r="K45" s="170">
        <f>'実質公債費比率（分子）の構造'!N$49</f>
        <v>6</v>
      </c>
      <c r="L45" s="170"/>
      <c r="M45" s="170"/>
      <c r="N45" s="170">
        <f>'実質公債費比率（分子）の構造'!O$49</f>
        <v>7</v>
      </c>
      <c r="O45" s="170"/>
      <c r="P45" s="170"/>
    </row>
    <row r="46" spans="1:16" x14ac:dyDescent="0.15">
      <c r="A46" s="170" t="s">
        <v>69</v>
      </c>
      <c r="B46" s="170">
        <f>'実質公債費比率（分子）の構造'!K$48</f>
        <v>278</v>
      </c>
      <c r="C46" s="170"/>
      <c r="D46" s="170"/>
      <c r="E46" s="170">
        <f>'実質公債費比率（分子）の構造'!L$48</f>
        <v>294</v>
      </c>
      <c r="F46" s="170"/>
      <c r="G46" s="170"/>
      <c r="H46" s="170">
        <f>'実質公債費比率（分子）の構造'!M$48</f>
        <v>284</v>
      </c>
      <c r="I46" s="170"/>
      <c r="J46" s="170"/>
      <c r="K46" s="170">
        <f>'実質公債費比率（分子）の構造'!N$48</f>
        <v>273</v>
      </c>
      <c r="L46" s="170"/>
      <c r="M46" s="170"/>
      <c r="N46" s="170">
        <f>'実質公債費比率（分子）の構造'!O$48</f>
        <v>265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470</v>
      </c>
      <c r="C49" s="170"/>
      <c r="D49" s="170"/>
      <c r="E49" s="170">
        <f>'実質公債費比率（分子）の構造'!L$45</f>
        <v>488</v>
      </c>
      <c r="F49" s="170"/>
      <c r="G49" s="170"/>
      <c r="H49" s="170">
        <f>'実質公債費比率（分子）の構造'!M$45</f>
        <v>475</v>
      </c>
      <c r="I49" s="170"/>
      <c r="J49" s="170"/>
      <c r="K49" s="170">
        <f>'実質公債費比率（分子）の構造'!N$45</f>
        <v>447</v>
      </c>
      <c r="L49" s="170"/>
      <c r="M49" s="170"/>
      <c r="N49" s="170">
        <f>'実質公債費比率（分子）の構造'!O$45</f>
        <v>526</v>
      </c>
      <c r="O49" s="170"/>
      <c r="P49" s="170"/>
    </row>
    <row r="50" spans="1:16" x14ac:dyDescent="0.15">
      <c r="A50" s="170" t="s">
        <v>73</v>
      </c>
      <c r="B50" s="170" t="e">
        <f>NA()</f>
        <v>#N/A</v>
      </c>
      <c r="C50" s="170">
        <f>IF(ISNUMBER('実質公債費比率（分子）の構造'!K$53),'実質公債費比率（分子）の構造'!K$53,NA())</f>
        <v>268</v>
      </c>
      <c r="D50" s="170" t="e">
        <f>NA()</f>
        <v>#N/A</v>
      </c>
      <c r="E50" s="170" t="e">
        <f>NA()</f>
        <v>#N/A</v>
      </c>
      <c r="F50" s="170">
        <f>IF(ISNUMBER('実質公債費比率（分子）の構造'!L$53),'実質公債費比率（分子）の構造'!L$53,NA())</f>
        <v>296</v>
      </c>
      <c r="G50" s="170" t="e">
        <f>NA()</f>
        <v>#N/A</v>
      </c>
      <c r="H50" s="170" t="e">
        <f>NA()</f>
        <v>#N/A</v>
      </c>
      <c r="I50" s="170">
        <f>IF(ISNUMBER('実質公債費比率（分子）の構造'!M$53),'実質公債費比率（分子）の構造'!M$53,NA())</f>
        <v>283</v>
      </c>
      <c r="J50" s="170" t="e">
        <f>NA()</f>
        <v>#N/A</v>
      </c>
      <c r="K50" s="170" t="e">
        <f>NA()</f>
        <v>#N/A</v>
      </c>
      <c r="L50" s="170">
        <f>IF(ISNUMBER('実質公債費比率（分子）の構造'!N$53),'実質公債費比率（分子）の構造'!N$53,NA())</f>
        <v>256</v>
      </c>
      <c r="M50" s="170" t="e">
        <f>NA()</f>
        <v>#N/A</v>
      </c>
      <c r="N50" s="170" t="e">
        <f>NA()</f>
        <v>#N/A</v>
      </c>
      <c r="O50" s="170">
        <f>IF(ISNUMBER('実質公債費比率（分子）の構造'!O$53),'実質公債費比率（分子）の構造'!O$53,NA())</f>
        <v>262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5149</v>
      </c>
      <c r="E56" s="169"/>
      <c r="F56" s="169"/>
      <c r="G56" s="169">
        <f>'将来負担比率（分子）の構造'!J$52</f>
        <v>5454</v>
      </c>
      <c r="H56" s="169"/>
      <c r="I56" s="169"/>
      <c r="J56" s="169">
        <f>'将来負担比率（分子）の構造'!K$52</f>
        <v>5794</v>
      </c>
      <c r="K56" s="169"/>
      <c r="L56" s="169"/>
      <c r="M56" s="169">
        <f>'将来負担比率（分子）の構造'!L$52</f>
        <v>6078</v>
      </c>
      <c r="N56" s="169"/>
      <c r="O56" s="169"/>
      <c r="P56" s="169">
        <f>'将来負担比率（分子）の構造'!M$52</f>
        <v>5919</v>
      </c>
    </row>
    <row r="57" spans="1:16" x14ac:dyDescent="0.15">
      <c r="A57" s="169" t="s">
        <v>44</v>
      </c>
      <c r="B57" s="169"/>
      <c r="C57" s="169"/>
      <c r="D57" s="169">
        <f>'将来負担比率（分子）の構造'!I$51</f>
        <v>45</v>
      </c>
      <c r="E57" s="169"/>
      <c r="F57" s="169"/>
      <c r="G57" s="169">
        <f>'将来負担比率（分子）の構造'!J$51</f>
        <v>102</v>
      </c>
      <c r="H57" s="169"/>
      <c r="I57" s="169"/>
      <c r="J57" s="169">
        <f>'将来負担比率（分子）の構造'!K$51</f>
        <v>84</v>
      </c>
      <c r="K57" s="169"/>
      <c r="L57" s="169"/>
      <c r="M57" s="169">
        <f>'将来負担比率（分子）の構造'!L$51</f>
        <v>76</v>
      </c>
      <c r="N57" s="169"/>
      <c r="O57" s="169"/>
      <c r="P57" s="169">
        <f>'将来負担比率（分子）の構造'!M$51</f>
        <v>73</v>
      </c>
    </row>
    <row r="58" spans="1:16" x14ac:dyDescent="0.15">
      <c r="A58" s="169" t="s">
        <v>43</v>
      </c>
      <c r="B58" s="169"/>
      <c r="C58" s="169"/>
      <c r="D58" s="169">
        <f>'将来負担比率（分子）の構造'!I$50</f>
        <v>2226</v>
      </c>
      <c r="E58" s="169"/>
      <c r="F58" s="169"/>
      <c r="G58" s="169">
        <f>'将来負担比率（分子）の構造'!J$50</f>
        <v>2158</v>
      </c>
      <c r="H58" s="169"/>
      <c r="I58" s="169"/>
      <c r="J58" s="169">
        <f>'将来負担比率（分子）の構造'!K$50</f>
        <v>2518</v>
      </c>
      <c r="K58" s="169"/>
      <c r="L58" s="169"/>
      <c r="M58" s="169">
        <f>'将来負担比率（分子）の構造'!L$50</f>
        <v>3268</v>
      </c>
      <c r="N58" s="169"/>
      <c r="O58" s="169"/>
      <c r="P58" s="169">
        <f>'将来負担比率（分子）の構造'!M$50</f>
        <v>3709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504</v>
      </c>
      <c r="C62" s="169"/>
      <c r="D62" s="169"/>
      <c r="E62" s="169">
        <f>'将来負担比率（分子）の構造'!J$45</f>
        <v>480</v>
      </c>
      <c r="F62" s="169"/>
      <c r="G62" s="169"/>
      <c r="H62" s="169">
        <f>'将来負担比率（分子）の構造'!K$45</f>
        <v>465</v>
      </c>
      <c r="I62" s="169"/>
      <c r="J62" s="169"/>
      <c r="K62" s="169">
        <f>'将来負担比率（分子）の構造'!L$45</f>
        <v>442</v>
      </c>
      <c r="L62" s="169"/>
      <c r="M62" s="169"/>
      <c r="N62" s="169">
        <f>'将来負担比率（分子）の構造'!M$45</f>
        <v>443</v>
      </c>
      <c r="O62" s="169"/>
      <c r="P62" s="169"/>
    </row>
    <row r="63" spans="1:16" x14ac:dyDescent="0.15">
      <c r="A63" s="169" t="s">
        <v>36</v>
      </c>
      <c r="B63" s="169">
        <f>'将来負担比率（分子）の構造'!I$44</f>
        <v>22</v>
      </c>
      <c r="C63" s="169"/>
      <c r="D63" s="169"/>
      <c r="E63" s="169">
        <f>'将来負担比率（分子）の構造'!J$44</f>
        <v>14</v>
      </c>
      <c r="F63" s="169"/>
      <c r="G63" s="169"/>
      <c r="H63" s="169">
        <f>'将来負担比率（分子）の構造'!K$44</f>
        <v>7</v>
      </c>
      <c r="I63" s="169"/>
      <c r="J63" s="169"/>
      <c r="K63" s="169">
        <f>'将来負担比率（分子）の構造'!L$44</f>
        <v>7</v>
      </c>
      <c r="L63" s="169"/>
      <c r="M63" s="169"/>
      <c r="N63" s="169" t="str">
        <f>'将来負担比率（分子）の構造'!M$44</f>
        <v>-</v>
      </c>
      <c r="O63" s="169"/>
      <c r="P63" s="169"/>
    </row>
    <row r="64" spans="1:16" x14ac:dyDescent="0.15">
      <c r="A64" s="169" t="s">
        <v>35</v>
      </c>
      <c r="B64" s="169">
        <f>'将来負担比率（分子）の構造'!I$43</f>
        <v>3220</v>
      </c>
      <c r="C64" s="169"/>
      <c r="D64" s="169"/>
      <c r="E64" s="169">
        <f>'将来負担比率（分子）の構造'!J$43</f>
        <v>2974</v>
      </c>
      <c r="F64" s="169"/>
      <c r="G64" s="169"/>
      <c r="H64" s="169">
        <f>'将来負担比率（分子）の構造'!K$43</f>
        <v>2716</v>
      </c>
      <c r="I64" s="169"/>
      <c r="J64" s="169"/>
      <c r="K64" s="169">
        <f>'将来負担比率（分子）の構造'!L$43</f>
        <v>2506</v>
      </c>
      <c r="L64" s="169"/>
      <c r="M64" s="169"/>
      <c r="N64" s="169">
        <f>'将来負担比率（分子）の構造'!M$43</f>
        <v>2319</v>
      </c>
      <c r="O64" s="169"/>
      <c r="P64" s="169"/>
    </row>
    <row r="65" spans="1:16" x14ac:dyDescent="0.15">
      <c r="A65" s="169" t="s">
        <v>34</v>
      </c>
      <c r="B65" s="169">
        <f>'将来負担比率（分子）の構造'!I$42</f>
        <v>44</v>
      </c>
      <c r="C65" s="169"/>
      <c r="D65" s="169"/>
      <c r="E65" s="169">
        <f>'将来負担比率（分子）の構造'!J$42</f>
        <v>42</v>
      </c>
      <c r="F65" s="169"/>
      <c r="G65" s="169"/>
      <c r="H65" s="169">
        <f>'将来負担比率（分子）の構造'!K$42</f>
        <v>40</v>
      </c>
      <c r="I65" s="169"/>
      <c r="J65" s="169"/>
      <c r="K65" s="169">
        <f>'将来負担比率（分子）の構造'!L$42</f>
        <v>38</v>
      </c>
      <c r="L65" s="169"/>
      <c r="M65" s="169"/>
      <c r="N65" s="169">
        <f>'将来負担比率（分子）の構造'!M$42</f>
        <v>36</v>
      </c>
      <c r="O65" s="169"/>
      <c r="P65" s="169"/>
    </row>
    <row r="66" spans="1:16" x14ac:dyDescent="0.15">
      <c r="A66" s="169" t="s">
        <v>33</v>
      </c>
      <c r="B66" s="169">
        <f>'将来負担比率（分子）の構造'!I$41</f>
        <v>4189</v>
      </c>
      <c r="C66" s="169"/>
      <c r="D66" s="169"/>
      <c r="E66" s="169">
        <f>'将来負担比率（分子）の構造'!J$41</f>
        <v>4774</v>
      </c>
      <c r="F66" s="169"/>
      <c r="G66" s="169"/>
      <c r="H66" s="169">
        <f>'将来負担比率（分子）の構造'!K$41</f>
        <v>5199</v>
      </c>
      <c r="I66" s="169"/>
      <c r="J66" s="169"/>
      <c r="K66" s="169">
        <f>'将来負担比率（分子）の構造'!L$41</f>
        <v>5509</v>
      </c>
      <c r="L66" s="169"/>
      <c r="M66" s="169"/>
      <c r="N66" s="169">
        <f>'将来負担比率（分子）の構造'!M$41</f>
        <v>5489</v>
      </c>
      <c r="O66" s="169"/>
      <c r="P66" s="169"/>
    </row>
    <row r="67" spans="1:16" x14ac:dyDescent="0.15">
      <c r="A67" s="169" t="s">
        <v>77</v>
      </c>
      <c r="B67" s="169" t="e">
        <f>NA()</f>
        <v>#N/A</v>
      </c>
      <c r="C67" s="169">
        <f>IF(ISNUMBER('将来負担比率（分子）の構造'!I$53), IF('将来負担比率（分子）の構造'!I$53 &lt; 0, 0, '将来負担比率（分子）の構造'!I$53), NA())</f>
        <v>558</v>
      </c>
      <c r="D67" s="169" t="e">
        <f>NA()</f>
        <v>#N/A</v>
      </c>
      <c r="E67" s="169" t="e">
        <f>NA()</f>
        <v>#N/A</v>
      </c>
      <c r="F67" s="169">
        <f>IF(ISNUMBER('将来負担比率（分子）の構造'!J$53), IF('将来負担比率（分子）の構造'!J$53 &lt; 0, 0, '将来負担比率（分子）の構造'!J$53), NA())</f>
        <v>569</v>
      </c>
      <c r="G67" s="169" t="e">
        <f>NA()</f>
        <v>#N/A</v>
      </c>
      <c r="H67" s="169" t="e">
        <f>NA()</f>
        <v>#N/A</v>
      </c>
      <c r="I67" s="169">
        <f>IF(ISNUMBER('将来負担比率（分子）の構造'!K$53), IF('将来負担比率（分子）の構造'!K$53 &lt; 0, 0, '将来負担比率（分子）の構造'!K$53), NA())</f>
        <v>33</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501</v>
      </c>
      <c r="C72" s="173">
        <f>基金残高に係る経年分析!G55</f>
        <v>606</v>
      </c>
      <c r="D72" s="173">
        <f>基金残高に係る経年分析!H55</f>
        <v>599</v>
      </c>
    </row>
    <row r="73" spans="1:16" x14ac:dyDescent="0.15">
      <c r="A73" s="172" t="s">
        <v>80</v>
      </c>
      <c r="B73" s="173">
        <f>基金残高に係る経年分析!F56</f>
        <v>285</v>
      </c>
      <c r="C73" s="173">
        <f>基金残高に係る経年分析!G56</f>
        <v>535</v>
      </c>
      <c r="D73" s="173">
        <f>基金残高に係る経年分析!H56</f>
        <v>569</v>
      </c>
    </row>
    <row r="74" spans="1:16" x14ac:dyDescent="0.15">
      <c r="A74" s="172" t="s">
        <v>81</v>
      </c>
      <c r="B74" s="173">
        <f>基金残高に係る経年分析!F57</f>
        <v>1205</v>
      </c>
      <c r="C74" s="173">
        <f>基金残高に係る経年分析!G57</f>
        <v>1577</v>
      </c>
      <c r="D74" s="173">
        <f>基金残高に係る経年分析!H57</f>
        <v>1992</v>
      </c>
    </row>
  </sheetData>
  <sheetProtection algorithmName="SHA-512" hashValue="HejvCL4KiTdZzlmpZ0IJCoYc+j385wkj4CcKOoK2TDKz+mWr4cHnA6MlFUJ1lpKqJuZPGjsDUHPh1JWWs//qfg==" saltValue="7SWpZVKIjAk2CsjnQROo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221</v>
      </c>
      <c r="DI1" s="705"/>
      <c r="DJ1" s="705"/>
      <c r="DK1" s="705"/>
      <c r="DL1" s="705"/>
      <c r="DM1" s="705"/>
      <c r="DN1" s="706"/>
      <c r="DO1" s="208"/>
      <c r="DP1" s="704" t="s">
        <v>222</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226</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227</v>
      </c>
      <c r="S4" s="661"/>
      <c r="T4" s="661"/>
      <c r="U4" s="661"/>
      <c r="V4" s="661"/>
      <c r="W4" s="661"/>
      <c r="X4" s="661"/>
      <c r="Y4" s="662"/>
      <c r="Z4" s="660" t="s">
        <v>228</v>
      </c>
      <c r="AA4" s="661"/>
      <c r="AB4" s="661"/>
      <c r="AC4" s="662"/>
      <c r="AD4" s="660" t="s">
        <v>229</v>
      </c>
      <c r="AE4" s="661"/>
      <c r="AF4" s="661"/>
      <c r="AG4" s="661"/>
      <c r="AH4" s="661"/>
      <c r="AI4" s="661"/>
      <c r="AJ4" s="661"/>
      <c r="AK4" s="662"/>
      <c r="AL4" s="660" t="s">
        <v>228</v>
      </c>
      <c r="AM4" s="661"/>
      <c r="AN4" s="661"/>
      <c r="AO4" s="662"/>
      <c r="AP4" s="707" t="s">
        <v>230</v>
      </c>
      <c r="AQ4" s="707"/>
      <c r="AR4" s="707"/>
      <c r="AS4" s="707"/>
      <c r="AT4" s="707"/>
      <c r="AU4" s="707"/>
      <c r="AV4" s="707"/>
      <c r="AW4" s="707"/>
      <c r="AX4" s="707"/>
      <c r="AY4" s="707"/>
      <c r="AZ4" s="707"/>
      <c r="BA4" s="707"/>
      <c r="BB4" s="707"/>
      <c r="BC4" s="707"/>
      <c r="BD4" s="707"/>
      <c r="BE4" s="707"/>
      <c r="BF4" s="707"/>
      <c r="BG4" s="707" t="s">
        <v>231</v>
      </c>
      <c r="BH4" s="707"/>
      <c r="BI4" s="707"/>
      <c r="BJ4" s="707"/>
      <c r="BK4" s="707"/>
      <c r="BL4" s="707"/>
      <c r="BM4" s="707"/>
      <c r="BN4" s="707"/>
      <c r="BO4" s="707" t="s">
        <v>228</v>
      </c>
      <c r="BP4" s="707"/>
      <c r="BQ4" s="707"/>
      <c r="BR4" s="707"/>
      <c r="BS4" s="707" t="s">
        <v>232</v>
      </c>
      <c r="BT4" s="707"/>
      <c r="BU4" s="707"/>
      <c r="BV4" s="707"/>
      <c r="BW4" s="707"/>
      <c r="BX4" s="707"/>
      <c r="BY4" s="707"/>
      <c r="BZ4" s="707"/>
      <c r="CA4" s="707"/>
      <c r="CB4" s="707"/>
      <c r="CD4" s="660" t="s">
        <v>233</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234</v>
      </c>
      <c r="C5" s="667"/>
      <c r="D5" s="667"/>
      <c r="E5" s="667"/>
      <c r="F5" s="667"/>
      <c r="G5" s="667"/>
      <c r="H5" s="667"/>
      <c r="I5" s="667"/>
      <c r="J5" s="667"/>
      <c r="K5" s="667"/>
      <c r="L5" s="667"/>
      <c r="M5" s="667"/>
      <c r="N5" s="667"/>
      <c r="O5" s="667"/>
      <c r="P5" s="667"/>
      <c r="Q5" s="668"/>
      <c r="R5" s="663">
        <v>468805</v>
      </c>
      <c r="S5" s="664"/>
      <c r="T5" s="664"/>
      <c r="U5" s="664"/>
      <c r="V5" s="664"/>
      <c r="W5" s="664"/>
      <c r="X5" s="664"/>
      <c r="Y5" s="689"/>
      <c r="Z5" s="702">
        <v>7.8</v>
      </c>
      <c r="AA5" s="702"/>
      <c r="AB5" s="702"/>
      <c r="AC5" s="702"/>
      <c r="AD5" s="703">
        <v>468805</v>
      </c>
      <c r="AE5" s="703"/>
      <c r="AF5" s="703"/>
      <c r="AG5" s="703"/>
      <c r="AH5" s="703"/>
      <c r="AI5" s="703"/>
      <c r="AJ5" s="703"/>
      <c r="AK5" s="703"/>
      <c r="AL5" s="690">
        <v>16.3</v>
      </c>
      <c r="AM5" s="672"/>
      <c r="AN5" s="672"/>
      <c r="AO5" s="691"/>
      <c r="AP5" s="666" t="s">
        <v>235</v>
      </c>
      <c r="AQ5" s="667"/>
      <c r="AR5" s="667"/>
      <c r="AS5" s="667"/>
      <c r="AT5" s="667"/>
      <c r="AU5" s="667"/>
      <c r="AV5" s="667"/>
      <c r="AW5" s="667"/>
      <c r="AX5" s="667"/>
      <c r="AY5" s="667"/>
      <c r="AZ5" s="667"/>
      <c r="BA5" s="667"/>
      <c r="BB5" s="667"/>
      <c r="BC5" s="667"/>
      <c r="BD5" s="667"/>
      <c r="BE5" s="667"/>
      <c r="BF5" s="668"/>
      <c r="BG5" s="608">
        <v>468620</v>
      </c>
      <c r="BH5" s="609"/>
      <c r="BI5" s="609"/>
      <c r="BJ5" s="609"/>
      <c r="BK5" s="609"/>
      <c r="BL5" s="609"/>
      <c r="BM5" s="609"/>
      <c r="BN5" s="610"/>
      <c r="BO5" s="646">
        <v>100</v>
      </c>
      <c r="BP5" s="646"/>
      <c r="BQ5" s="646"/>
      <c r="BR5" s="646"/>
      <c r="BS5" s="647">
        <v>3282</v>
      </c>
      <c r="BT5" s="647"/>
      <c r="BU5" s="647"/>
      <c r="BV5" s="647"/>
      <c r="BW5" s="647"/>
      <c r="BX5" s="647"/>
      <c r="BY5" s="647"/>
      <c r="BZ5" s="647"/>
      <c r="CA5" s="647"/>
      <c r="CB5" s="682"/>
      <c r="CD5" s="660" t="s">
        <v>230</v>
      </c>
      <c r="CE5" s="661"/>
      <c r="CF5" s="661"/>
      <c r="CG5" s="661"/>
      <c r="CH5" s="661"/>
      <c r="CI5" s="661"/>
      <c r="CJ5" s="661"/>
      <c r="CK5" s="661"/>
      <c r="CL5" s="661"/>
      <c r="CM5" s="661"/>
      <c r="CN5" s="661"/>
      <c r="CO5" s="661"/>
      <c r="CP5" s="661"/>
      <c r="CQ5" s="662"/>
      <c r="CR5" s="660" t="s">
        <v>236</v>
      </c>
      <c r="CS5" s="661"/>
      <c r="CT5" s="661"/>
      <c r="CU5" s="661"/>
      <c r="CV5" s="661"/>
      <c r="CW5" s="661"/>
      <c r="CX5" s="661"/>
      <c r="CY5" s="662"/>
      <c r="CZ5" s="660" t="s">
        <v>228</v>
      </c>
      <c r="DA5" s="661"/>
      <c r="DB5" s="661"/>
      <c r="DC5" s="662"/>
      <c r="DD5" s="660" t="s">
        <v>237</v>
      </c>
      <c r="DE5" s="661"/>
      <c r="DF5" s="661"/>
      <c r="DG5" s="661"/>
      <c r="DH5" s="661"/>
      <c r="DI5" s="661"/>
      <c r="DJ5" s="661"/>
      <c r="DK5" s="661"/>
      <c r="DL5" s="661"/>
      <c r="DM5" s="661"/>
      <c r="DN5" s="661"/>
      <c r="DO5" s="661"/>
      <c r="DP5" s="662"/>
      <c r="DQ5" s="660" t="s">
        <v>238</v>
      </c>
      <c r="DR5" s="661"/>
      <c r="DS5" s="661"/>
      <c r="DT5" s="661"/>
      <c r="DU5" s="661"/>
      <c r="DV5" s="661"/>
      <c r="DW5" s="661"/>
      <c r="DX5" s="661"/>
      <c r="DY5" s="661"/>
      <c r="DZ5" s="661"/>
      <c r="EA5" s="661"/>
      <c r="EB5" s="661"/>
      <c r="EC5" s="662"/>
    </row>
    <row r="6" spans="2:143" ht="11.25" customHeight="1" x14ac:dyDescent="0.15">
      <c r="B6" s="605" t="s">
        <v>239</v>
      </c>
      <c r="C6" s="606"/>
      <c r="D6" s="606"/>
      <c r="E6" s="606"/>
      <c r="F6" s="606"/>
      <c r="G6" s="606"/>
      <c r="H6" s="606"/>
      <c r="I6" s="606"/>
      <c r="J6" s="606"/>
      <c r="K6" s="606"/>
      <c r="L6" s="606"/>
      <c r="M6" s="606"/>
      <c r="N6" s="606"/>
      <c r="O6" s="606"/>
      <c r="P6" s="606"/>
      <c r="Q6" s="607"/>
      <c r="R6" s="608">
        <v>38222</v>
      </c>
      <c r="S6" s="609"/>
      <c r="T6" s="609"/>
      <c r="U6" s="609"/>
      <c r="V6" s="609"/>
      <c r="W6" s="609"/>
      <c r="X6" s="609"/>
      <c r="Y6" s="610"/>
      <c r="Z6" s="646">
        <v>0.6</v>
      </c>
      <c r="AA6" s="646"/>
      <c r="AB6" s="646"/>
      <c r="AC6" s="646"/>
      <c r="AD6" s="647">
        <v>38222</v>
      </c>
      <c r="AE6" s="647"/>
      <c r="AF6" s="647"/>
      <c r="AG6" s="647"/>
      <c r="AH6" s="647"/>
      <c r="AI6" s="647"/>
      <c r="AJ6" s="647"/>
      <c r="AK6" s="647"/>
      <c r="AL6" s="611">
        <v>1.3</v>
      </c>
      <c r="AM6" s="612"/>
      <c r="AN6" s="612"/>
      <c r="AO6" s="648"/>
      <c r="AP6" s="605" t="s">
        <v>240</v>
      </c>
      <c r="AQ6" s="606"/>
      <c r="AR6" s="606"/>
      <c r="AS6" s="606"/>
      <c r="AT6" s="606"/>
      <c r="AU6" s="606"/>
      <c r="AV6" s="606"/>
      <c r="AW6" s="606"/>
      <c r="AX6" s="606"/>
      <c r="AY6" s="606"/>
      <c r="AZ6" s="606"/>
      <c r="BA6" s="606"/>
      <c r="BB6" s="606"/>
      <c r="BC6" s="606"/>
      <c r="BD6" s="606"/>
      <c r="BE6" s="606"/>
      <c r="BF6" s="607"/>
      <c r="BG6" s="608">
        <v>468620</v>
      </c>
      <c r="BH6" s="609"/>
      <c r="BI6" s="609"/>
      <c r="BJ6" s="609"/>
      <c r="BK6" s="609"/>
      <c r="BL6" s="609"/>
      <c r="BM6" s="609"/>
      <c r="BN6" s="610"/>
      <c r="BO6" s="646">
        <v>100</v>
      </c>
      <c r="BP6" s="646"/>
      <c r="BQ6" s="646"/>
      <c r="BR6" s="646"/>
      <c r="BS6" s="647">
        <v>3282</v>
      </c>
      <c r="BT6" s="647"/>
      <c r="BU6" s="647"/>
      <c r="BV6" s="647"/>
      <c r="BW6" s="647"/>
      <c r="BX6" s="647"/>
      <c r="BY6" s="647"/>
      <c r="BZ6" s="647"/>
      <c r="CA6" s="647"/>
      <c r="CB6" s="682"/>
      <c r="CD6" s="666" t="s">
        <v>241</v>
      </c>
      <c r="CE6" s="667"/>
      <c r="CF6" s="667"/>
      <c r="CG6" s="667"/>
      <c r="CH6" s="667"/>
      <c r="CI6" s="667"/>
      <c r="CJ6" s="667"/>
      <c r="CK6" s="667"/>
      <c r="CL6" s="667"/>
      <c r="CM6" s="667"/>
      <c r="CN6" s="667"/>
      <c r="CO6" s="667"/>
      <c r="CP6" s="667"/>
      <c r="CQ6" s="668"/>
      <c r="CR6" s="608">
        <v>69244</v>
      </c>
      <c r="CS6" s="609"/>
      <c r="CT6" s="609"/>
      <c r="CU6" s="609"/>
      <c r="CV6" s="609"/>
      <c r="CW6" s="609"/>
      <c r="CX6" s="609"/>
      <c r="CY6" s="610"/>
      <c r="CZ6" s="690">
        <v>1.2</v>
      </c>
      <c r="DA6" s="672"/>
      <c r="DB6" s="672"/>
      <c r="DC6" s="692"/>
      <c r="DD6" s="614" t="s">
        <v>242</v>
      </c>
      <c r="DE6" s="609"/>
      <c r="DF6" s="609"/>
      <c r="DG6" s="609"/>
      <c r="DH6" s="609"/>
      <c r="DI6" s="609"/>
      <c r="DJ6" s="609"/>
      <c r="DK6" s="609"/>
      <c r="DL6" s="609"/>
      <c r="DM6" s="609"/>
      <c r="DN6" s="609"/>
      <c r="DO6" s="609"/>
      <c r="DP6" s="610"/>
      <c r="DQ6" s="614">
        <v>68944</v>
      </c>
      <c r="DR6" s="609"/>
      <c r="DS6" s="609"/>
      <c r="DT6" s="609"/>
      <c r="DU6" s="609"/>
      <c r="DV6" s="609"/>
      <c r="DW6" s="609"/>
      <c r="DX6" s="609"/>
      <c r="DY6" s="609"/>
      <c r="DZ6" s="609"/>
      <c r="EA6" s="609"/>
      <c r="EB6" s="609"/>
      <c r="EC6" s="645"/>
    </row>
    <row r="7" spans="2:143" ht="11.25" customHeight="1" x14ac:dyDescent="0.15">
      <c r="B7" s="605" t="s">
        <v>243</v>
      </c>
      <c r="C7" s="606"/>
      <c r="D7" s="606"/>
      <c r="E7" s="606"/>
      <c r="F7" s="606"/>
      <c r="G7" s="606"/>
      <c r="H7" s="606"/>
      <c r="I7" s="606"/>
      <c r="J7" s="606"/>
      <c r="K7" s="606"/>
      <c r="L7" s="606"/>
      <c r="M7" s="606"/>
      <c r="N7" s="606"/>
      <c r="O7" s="606"/>
      <c r="P7" s="606"/>
      <c r="Q7" s="607"/>
      <c r="R7" s="608">
        <v>156</v>
      </c>
      <c r="S7" s="609"/>
      <c r="T7" s="609"/>
      <c r="U7" s="609"/>
      <c r="V7" s="609"/>
      <c r="W7" s="609"/>
      <c r="X7" s="609"/>
      <c r="Y7" s="610"/>
      <c r="Z7" s="646">
        <v>0</v>
      </c>
      <c r="AA7" s="646"/>
      <c r="AB7" s="646"/>
      <c r="AC7" s="646"/>
      <c r="AD7" s="647">
        <v>156</v>
      </c>
      <c r="AE7" s="647"/>
      <c r="AF7" s="647"/>
      <c r="AG7" s="647"/>
      <c r="AH7" s="647"/>
      <c r="AI7" s="647"/>
      <c r="AJ7" s="647"/>
      <c r="AK7" s="647"/>
      <c r="AL7" s="611">
        <v>0</v>
      </c>
      <c r="AM7" s="612"/>
      <c r="AN7" s="612"/>
      <c r="AO7" s="648"/>
      <c r="AP7" s="605" t="s">
        <v>244</v>
      </c>
      <c r="AQ7" s="606"/>
      <c r="AR7" s="606"/>
      <c r="AS7" s="606"/>
      <c r="AT7" s="606"/>
      <c r="AU7" s="606"/>
      <c r="AV7" s="606"/>
      <c r="AW7" s="606"/>
      <c r="AX7" s="606"/>
      <c r="AY7" s="606"/>
      <c r="AZ7" s="606"/>
      <c r="BA7" s="606"/>
      <c r="BB7" s="606"/>
      <c r="BC7" s="606"/>
      <c r="BD7" s="606"/>
      <c r="BE7" s="606"/>
      <c r="BF7" s="607"/>
      <c r="BG7" s="608">
        <v>188049</v>
      </c>
      <c r="BH7" s="609"/>
      <c r="BI7" s="609"/>
      <c r="BJ7" s="609"/>
      <c r="BK7" s="609"/>
      <c r="BL7" s="609"/>
      <c r="BM7" s="609"/>
      <c r="BN7" s="610"/>
      <c r="BO7" s="646">
        <v>40.1</v>
      </c>
      <c r="BP7" s="646"/>
      <c r="BQ7" s="646"/>
      <c r="BR7" s="646"/>
      <c r="BS7" s="647">
        <v>3282</v>
      </c>
      <c r="BT7" s="647"/>
      <c r="BU7" s="647"/>
      <c r="BV7" s="647"/>
      <c r="BW7" s="647"/>
      <c r="BX7" s="647"/>
      <c r="BY7" s="647"/>
      <c r="BZ7" s="647"/>
      <c r="CA7" s="647"/>
      <c r="CB7" s="682"/>
      <c r="CD7" s="605" t="s">
        <v>245</v>
      </c>
      <c r="CE7" s="606"/>
      <c r="CF7" s="606"/>
      <c r="CG7" s="606"/>
      <c r="CH7" s="606"/>
      <c r="CI7" s="606"/>
      <c r="CJ7" s="606"/>
      <c r="CK7" s="606"/>
      <c r="CL7" s="606"/>
      <c r="CM7" s="606"/>
      <c r="CN7" s="606"/>
      <c r="CO7" s="606"/>
      <c r="CP7" s="606"/>
      <c r="CQ7" s="607"/>
      <c r="CR7" s="608">
        <v>1772069</v>
      </c>
      <c r="CS7" s="609"/>
      <c r="CT7" s="609"/>
      <c r="CU7" s="609"/>
      <c r="CV7" s="609"/>
      <c r="CW7" s="609"/>
      <c r="CX7" s="609"/>
      <c r="CY7" s="610"/>
      <c r="CZ7" s="646">
        <v>30.9</v>
      </c>
      <c r="DA7" s="646"/>
      <c r="DB7" s="646"/>
      <c r="DC7" s="646"/>
      <c r="DD7" s="614">
        <v>108078</v>
      </c>
      <c r="DE7" s="609"/>
      <c r="DF7" s="609"/>
      <c r="DG7" s="609"/>
      <c r="DH7" s="609"/>
      <c r="DI7" s="609"/>
      <c r="DJ7" s="609"/>
      <c r="DK7" s="609"/>
      <c r="DL7" s="609"/>
      <c r="DM7" s="609"/>
      <c r="DN7" s="609"/>
      <c r="DO7" s="609"/>
      <c r="DP7" s="610"/>
      <c r="DQ7" s="614">
        <v>967481</v>
      </c>
      <c r="DR7" s="609"/>
      <c r="DS7" s="609"/>
      <c r="DT7" s="609"/>
      <c r="DU7" s="609"/>
      <c r="DV7" s="609"/>
      <c r="DW7" s="609"/>
      <c r="DX7" s="609"/>
      <c r="DY7" s="609"/>
      <c r="DZ7" s="609"/>
      <c r="EA7" s="609"/>
      <c r="EB7" s="609"/>
      <c r="EC7" s="645"/>
    </row>
    <row r="8" spans="2:143" ht="11.25" customHeight="1" x14ac:dyDescent="0.15">
      <c r="B8" s="605" t="s">
        <v>246</v>
      </c>
      <c r="C8" s="606"/>
      <c r="D8" s="606"/>
      <c r="E8" s="606"/>
      <c r="F8" s="606"/>
      <c r="G8" s="606"/>
      <c r="H8" s="606"/>
      <c r="I8" s="606"/>
      <c r="J8" s="606"/>
      <c r="K8" s="606"/>
      <c r="L8" s="606"/>
      <c r="M8" s="606"/>
      <c r="N8" s="606"/>
      <c r="O8" s="606"/>
      <c r="P8" s="606"/>
      <c r="Q8" s="607"/>
      <c r="R8" s="608">
        <v>1364</v>
      </c>
      <c r="S8" s="609"/>
      <c r="T8" s="609"/>
      <c r="U8" s="609"/>
      <c r="V8" s="609"/>
      <c r="W8" s="609"/>
      <c r="X8" s="609"/>
      <c r="Y8" s="610"/>
      <c r="Z8" s="646">
        <v>0</v>
      </c>
      <c r="AA8" s="646"/>
      <c r="AB8" s="646"/>
      <c r="AC8" s="646"/>
      <c r="AD8" s="647">
        <v>1364</v>
      </c>
      <c r="AE8" s="647"/>
      <c r="AF8" s="647"/>
      <c r="AG8" s="647"/>
      <c r="AH8" s="647"/>
      <c r="AI8" s="647"/>
      <c r="AJ8" s="647"/>
      <c r="AK8" s="647"/>
      <c r="AL8" s="611">
        <v>0</v>
      </c>
      <c r="AM8" s="612"/>
      <c r="AN8" s="612"/>
      <c r="AO8" s="648"/>
      <c r="AP8" s="605" t="s">
        <v>247</v>
      </c>
      <c r="AQ8" s="606"/>
      <c r="AR8" s="606"/>
      <c r="AS8" s="606"/>
      <c r="AT8" s="606"/>
      <c r="AU8" s="606"/>
      <c r="AV8" s="606"/>
      <c r="AW8" s="606"/>
      <c r="AX8" s="606"/>
      <c r="AY8" s="606"/>
      <c r="AZ8" s="606"/>
      <c r="BA8" s="606"/>
      <c r="BB8" s="606"/>
      <c r="BC8" s="606"/>
      <c r="BD8" s="606"/>
      <c r="BE8" s="606"/>
      <c r="BF8" s="607"/>
      <c r="BG8" s="608">
        <v>8060</v>
      </c>
      <c r="BH8" s="609"/>
      <c r="BI8" s="609"/>
      <c r="BJ8" s="609"/>
      <c r="BK8" s="609"/>
      <c r="BL8" s="609"/>
      <c r="BM8" s="609"/>
      <c r="BN8" s="610"/>
      <c r="BO8" s="646">
        <v>1.7</v>
      </c>
      <c r="BP8" s="646"/>
      <c r="BQ8" s="646"/>
      <c r="BR8" s="646"/>
      <c r="BS8" s="647" t="s">
        <v>133</v>
      </c>
      <c r="BT8" s="647"/>
      <c r="BU8" s="647"/>
      <c r="BV8" s="647"/>
      <c r="BW8" s="647"/>
      <c r="BX8" s="647"/>
      <c r="BY8" s="647"/>
      <c r="BZ8" s="647"/>
      <c r="CA8" s="647"/>
      <c r="CB8" s="682"/>
      <c r="CD8" s="605" t="s">
        <v>248</v>
      </c>
      <c r="CE8" s="606"/>
      <c r="CF8" s="606"/>
      <c r="CG8" s="606"/>
      <c r="CH8" s="606"/>
      <c r="CI8" s="606"/>
      <c r="CJ8" s="606"/>
      <c r="CK8" s="606"/>
      <c r="CL8" s="606"/>
      <c r="CM8" s="606"/>
      <c r="CN8" s="606"/>
      <c r="CO8" s="606"/>
      <c r="CP8" s="606"/>
      <c r="CQ8" s="607"/>
      <c r="CR8" s="608">
        <v>808527</v>
      </c>
      <c r="CS8" s="609"/>
      <c r="CT8" s="609"/>
      <c r="CU8" s="609"/>
      <c r="CV8" s="609"/>
      <c r="CW8" s="609"/>
      <c r="CX8" s="609"/>
      <c r="CY8" s="610"/>
      <c r="CZ8" s="646">
        <v>14.1</v>
      </c>
      <c r="DA8" s="646"/>
      <c r="DB8" s="646"/>
      <c r="DC8" s="646"/>
      <c r="DD8" s="614">
        <v>4105</v>
      </c>
      <c r="DE8" s="609"/>
      <c r="DF8" s="609"/>
      <c r="DG8" s="609"/>
      <c r="DH8" s="609"/>
      <c r="DI8" s="609"/>
      <c r="DJ8" s="609"/>
      <c r="DK8" s="609"/>
      <c r="DL8" s="609"/>
      <c r="DM8" s="609"/>
      <c r="DN8" s="609"/>
      <c r="DO8" s="609"/>
      <c r="DP8" s="610"/>
      <c r="DQ8" s="614">
        <v>516823</v>
      </c>
      <c r="DR8" s="609"/>
      <c r="DS8" s="609"/>
      <c r="DT8" s="609"/>
      <c r="DU8" s="609"/>
      <c r="DV8" s="609"/>
      <c r="DW8" s="609"/>
      <c r="DX8" s="609"/>
      <c r="DY8" s="609"/>
      <c r="DZ8" s="609"/>
      <c r="EA8" s="609"/>
      <c r="EB8" s="609"/>
      <c r="EC8" s="645"/>
    </row>
    <row r="9" spans="2:143" ht="11.25" customHeight="1" x14ac:dyDescent="0.15">
      <c r="B9" s="605" t="s">
        <v>249</v>
      </c>
      <c r="C9" s="606"/>
      <c r="D9" s="606"/>
      <c r="E9" s="606"/>
      <c r="F9" s="606"/>
      <c r="G9" s="606"/>
      <c r="H9" s="606"/>
      <c r="I9" s="606"/>
      <c r="J9" s="606"/>
      <c r="K9" s="606"/>
      <c r="L9" s="606"/>
      <c r="M9" s="606"/>
      <c r="N9" s="606"/>
      <c r="O9" s="606"/>
      <c r="P9" s="606"/>
      <c r="Q9" s="607"/>
      <c r="R9" s="608">
        <v>957</v>
      </c>
      <c r="S9" s="609"/>
      <c r="T9" s="609"/>
      <c r="U9" s="609"/>
      <c r="V9" s="609"/>
      <c r="W9" s="609"/>
      <c r="X9" s="609"/>
      <c r="Y9" s="610"/>
      <c r="Z9" s="646">
        <v>0</v>
      </c>
      <c r="AA9" s="646"/>
      <c r="AB9" s="646"/>
      <c r="AC9" s="646"/>
      <c r="AD9" s="647">
        <v>957</v>
      </c>
      <c r="AE9" s="647"/>
      <c r="AF9" s="647"/>
      <c r="AG9" s="647"/>
      <c r="AH9" s="647"/>
      <c r="AI9" s="647"/>
      <c r="AJ9" s="647"/>
      <c r="AK9" s="647"/>
      <c r="AL9" s="611">
        <v>0</v>
      </c>
      <c r="AM9" s="612"/>
      <c r="AN9" s="612"/>
      <c r="AO9" s="648"/>
      <c r="AP9" s="605" t="s">
        <v>250</v>
      </c>
      <c r="AQ9" s="606"/>
      <c r="AR9" s="606"/>
      <c r="AS9" s="606"/>
      <c r="AT9" s="606"/>
      <c r="AU9" s="606"/>
      <c r="AV9" s="606"/>
      <c r="AW9" s="606"/>
      <c r="AX9" s="606"/>
      <c r="AY9" s="606"/>
      <c r="AZ9" s="606"/>
      <c r="BA9" s="606"/>
      <c r="BB9" s="606"/>
      <c r="BC9" s="606"/>
      <c r="BD9" s="606"/>
      <c r="BE9" s="606"/>
      <c r="BF9" s="607"/>
      <c r="BG9" s="608">
        <v>161216</v>
      </c>
      <c r="BH9" s="609"/>
      <c r="BI9" s="609"/>
      <c r="BJ9" s="609"/>
      <c r="BK9" s="609"/>
      <c r="BL9" s="609"/>
      <c r="BM9" s="609"/>
      <c r="BN9" s="610"/>
      <c r="BO9" s="646">
        <v>34.4</v>
      </c>
      <c r="BP9" s="646"/>
      <c r="BQ9" s="646"/>
      <c r="BR9" s="646"/>
      <c r="BS9" s="647" t="s">
        <v>133</v>
      </c>
      <c r="BT9" s="647"/>
      <c r="BU9" s="647"/>
      <c r="BV9" s="647"/>
      <c r="BW9" s="647"/>
      <c r="BX9" s="647"/>
      <c r="BY9" s="647"/>
      <c r="BZ9" s="647"/>
      <c r="CA9" s="647"/>
      <c r="CB9" s="682"/>
      <c r="CD9" s="605" t="s">
        <v>251</v>
      </c>
      <c r="CE9" s="606"/>
      <c r="CF9" s="606"/>
      <c r="CG9" s="606"/>
      <c r="CH9" s="606"/>
      <c r="CI9" s="606"/>
      <c r="CJ9" s="606"/>
      <c r="CK9" s="606"/>
      <c r="CL9" s="606"/>
      <c r="CM9" s="606"/>
      <c r="CN9" s="606"/>
      <c r="CO9" s="606"/>
      <c r="CP9" s="606"/>
      <c r="CQ9" s="607"/>
      <c r="CR9" s="608">
        <v>306050</v>
      </c>
      <c r="CS9" s="609"/>
      <c r="CT9" s="609"/>
      <c r="CU9" s="609"/>
      <c r="CV9" s="609"/>
      <c r="CW9" s="609"/>
      <c r="CX9" s="609"/>
      <c r="CY9" s="610"/>
      <c r="CZ9" s="646">
        <v>5.3</v>
      </c>
      <c r="DA9" s="646"/>
      <c r="DB9" s="646"/>
      <c r="DC9" s="646"/>
      <c r="DD9" s="614">
        <v>18428</v>
      </c>
      <c r="DE9" s="609"/>
      <c r="DF9" s="609"/>
      <c r="DG9" s="609"/>
      <c r="DH9" s="609"/>
      <c r="DI9" s="609"/>
      <c r="DJ9" s="609"/>
      <c r="DK9" s="609"/>
      <c r="DL9" s="609"/>
      <c r="DM9" s="609"/>
      <c r="DN9" s="609"/>
      <c r="DO9" s="609"/>
      <c r="DP9" s="610"/>
      <c r="DQ9" s="614">
        <v>202611</v>
      </c>
      <c r="DR9" s="609"/>
      <c r="DS9" s="609"/>
      <c r="DT9" s="609"/>
      <c r="DU9" s="609"/>
      <c r="DV9" s="609"/>
      <c r="DW9" s="609"/>
      <c r="DX9" s="609"/>
      <c r="DY9" s="609"/>
      <c r="DZ9" s="609"/>
      <c r="EA9" s="609"/>
      <c r="EB9" s="609"/>
      <c r="EC9" s="645"/>
    </row>
    <row r="10" spans="2:143" ht="11.25" customHeight="1" x14ac:dyDescent="0.15">
      <c r="B10" s="605" t="s">
        <v>252</v>
      </c>
      <c r="C10" s="606"/>
      <c r="D10" s="606"/>
      <c r="E10" s="606"/>
      <c r="F10" s="606"/>
      <c r="G10" s="606"/>
      <c r="H10" s="606"/>
      <c r="I10" s="606"/>
      <c r="J10" s="606"/>
      <c r="K10" s="606"/>
      <c r="L10" s="606"/>
      <c r="M10" s="606"/>
      <c r="N10" s="606"/>
      <c r="O10" s="606"/>
      <c r="P10" s="606"/>
      <c r="Q10" s="607"/>
      <c r="R10" s="608" t="s">
        <v>133</v>
      </c>
      <c r="S10" s="609"/>
      <c r="T10" s="609"/>
      <c r="U10" s="609"/>
      <c r="V10" s="609"/>
      <c r="W10" s="609"/>
      <c r="X10" s="609"/>
      <c r="Y10" s="610"/>
      <c r="Z10" s="646" t="s">
        <v>133</v>
      </c>
      <c r="AA10" s="646"/>
      <c r="AB10" s="646"/>
      <c r="AC10" s="646"/>
      <c r="AD10" s="647" t="s">
        <v>242</v>
      </c>
      <c r="AE10" s="647"/>
      <c r="AF10" s="647"/>
      <c r="AG10" s="647"/>
      <c r="AH10" s="647"/>
      <c r="AI10" s="647"/>
      <c r="AJ10" s="647"/>
      <c r="AK10" s="647"/>
      <c r="AL10" s="611" t="s">
        <v>133</v>
      </c>
      <c r="AM10" s="612"/>
      <c r="AN10" s="612"/>
      <c r="AO10" s="648"/>
      <c r="AP10" s="605" t="s">
        <v>253</v>
      </c>
      <c r="AQ10" s="606"/>
      <c r="AR10" s="606"/>
      <c r="AS10" s="606"/>
      <c r="AT10" s="606"/>
      <c r="AU10" s="606"/>
      <c r="AV10" s="606"/>
      <c r="AW10" s="606"/>
      <c r="AX10" s="606"/>
      <c r="AY10" s="606"/>
      <c r="AZ10" s="606"/>
      <c r="BA10" s="606"/>
      <c r="BB10" s="606"/>
      <c r="BC10" s="606"/>
      <c r="BD10" s="606"/>
      <c r="BE10" s="606"/>
      <c r="BF10" s="607"/>
      <c r="BG10" s="608">
        <v>7286</v>
      </c>
      <c r="BH10" s="609"/>
      <c r="BI10" s="609"/>
      <c r="BJ10" s="609"/>
      <c r="BK10" s="609"/>
      <c r="BL10" s="609"/>
      <c r="BM10" s="609"/>
      <c r="BN10" s="610"/>
      <c r="BO10" s="646">
        <v>1.6</v>
      </c>
      <c r="BP10" s="646"/>
      <c r="BQ10" s="646"/>
      <c r="BR10" s="646"/>
      <c r="BS10" s="647" t="s">
        <v>242</v>
      </c>
      <c r="BT10" s="647"/>
      <c r="BU10" s="647"/>
      <c r="BV10" s="647"/>
      <c r="BW10" s="647"/>
      <c r="BX10" s="647"/>
      <c r="BY10" s="647"/>
      <c r="BZ10" s="647"/>
      <c r="CA10" s="647"/>
      <c r="CB10" s="682"/>
      <c r="CD10" s="605" t="s">
        <v>254</v>
      </c>
      <c r="CE10" s="606"/>
      <c r="CF10" s="606"/>
      <c r="CG10" s="606"/>
      <c r="CH10" s="606"/>
      <c r="CI10" s="606"/>
      <c r="CJ10" s="606"/>
      <c r="CK10" s="606"/>
      <c r="CL10" s="606"/>
      <c r="CM10" s="606"/>
      <c r="CN10" s="606"/>
      <c r="CO10" s="606"/>
      <c r="CP10" s="606"/>
      <c r="CQ10" s="607"/>
      <c r="CR10" s="608" t="s">
        <v>242</v>
      </c>
      <c r="CS10" s="609"/>
      <c r="CT10" s="609"/>
      <c r="CU10" s="609"/>
      <c r="CV10" s="609"/>
      <c r="CW10" s="609"/>
      <c r="CX10" s="609"/>
      <c r="CY10" s="610"/>
      <c r="CZ10" s="646" t="s">
        <v>242</v>
      </c>
      <c r="DA10" s="646"/>
      <c r="DB10" s="646"/>
      <c r="DC10" s="646"/>
      <c r="DD10" s="614" t="s">
        <v>133</v>
      </c>
      <c r="DE10" s="609"/>
      <c r="DF10" s="609"/>
      <c r="DG10" s="609"/>
      <c r="DH10" s="609"/>
      <c r="DI10" s="609"/>
      <c r="DJ10" s="609"/>
      <c r="DK10" s="609"/>
      <c r="DL10" s="609"/>
      <c r="DM10" s="609"/>
      <c r="DN10" s="609"/>
      <c r="DO10" s="609"/>
      <c r="DP10" s="610"/>
      <c r="DQ10" s="614" t="s">
        <v>242</v>
      </c>
      <c r="DR10" s="609"/>
      <c r="DS10" s="609"/>
      <c r="DT10" s="609"/>
      <c r="DU10" s="609"/>
      <c r="DV10" s="609"/>
      <c r="DW10" s="609"/>
      <c r="DX10" s="609"/>
      <c r="DY10" s="609"/>
      <c r="DZ10" s="609"/>
      <c r="EA10" s="609"/>
      <c r="EB10" s="609"/>
      <c r="EC10" s="645"/>
    </row>
    <row r="11" spans="2:143" ht="11.25" customHeight="1" x14ac:dyDescent="0.15">
      <c r="B11" s="605" t="s">
        <v>255</v>
      </c>
      <c r="C11" s="606"/>
      <c r="D11" s="606"/>
      <c r="E11" s="606"/>
      <c r="F11" s="606"/>
      <c r="G11" s="606"/>
      <c r="H11" s="606"/>
      <c r="I11" s="606"/>
      <c r="J11" s="606"/>
      <c r="K11" s="606"/>
      <c r="L11" s="606"/>
      <c r="M11" s="606"/>
      <c r="N11" s="606"/>
      <c r="O11" s="606"/>
      <c r="P11" s="606"/>
      <c r="Q11" s="607"/>
      <c r="R11" s="608">
        <v>120686</v>
      </c>
      <c r="S11" s="609"/>
      <c r="T11" s="609"/>
      <c r="U11" s="609"/>
      <c r="V11" s="609"/>
      <c r="W11" s="609"/>
      <c r="X11" s="609"/>
      <c r="Y11" s="610"/>
      <c r="Z11" s="611">
        <v>2</v>
      </c>
      <c r="AA11" s="612"/>
      <c r="AB11" s="612"/>
      <c r="AC11" s="613"/>
      <c r="AD11" s="614">
        <v>120686</v>
      </c>
      <c r="AE11" s="609"/>
      <c r="AF11" s="609"/>
      <c r="AG11" s="609"/>
      <c r="AH11" s="609"/>
      <c r="AI11" s="609"/>
      <c r="AJ11" s="609"/>
      <c r="AK11" s="610"/>
      <c r="AL11" s="611">
        <v>4.2</v>
      </c>
      <c r="AM11" s="612"/>
      <c r="AN11" s="612"/>
      <c r="AO11" s="648"/>
      <c r="AP11" s="605" t="s">
        <v>256</v>
      </c>
      <c r="AQ11" s="606"/>
      <c r="AR11" s="606"/>
      <c r="AS11" s="606"/>
      <c r="AT11" s="606"/>
      <c r="AU11" s="606"/>
      <c r="AV11" s="606"/>
      <c r="AW11" s="606"/>
      <c r="AX11" s="606"/>
      <c r="AY11" s="606"/>
      <c r="AZ11" s="606"/>
      <c r="BA11" s="606"/>
      <c r="BB11" s="606"/>
      <c r="BC11" s="606"/>
      <c r="BD11" s="606"/>
      <c r="BE11" s="606"/>
      <c r="BF11" s="607"/>
      <c r="BG11" s="608">
        <v>11487</v>
      </c>
      <c r="BH11" s="609"/>
      <c r="BI11" s="609"/>
      <c r="BJ11" s="609"/>
      <c r="BK11" s="609"/>
      <c r="BL11" s="609"/>
      <c r="BM11" s="609"/>
      <c r="BN11" s="610"/>
      <c r="BO11" s="646">
        <v>2.5</v>
      </c>
      <c r="BP11" s="646"/>
      <c r="BQ11" s="646"/>
      <c r="BR11" s="646"/>
      <c r="BS11" s="647">
        <v>3282</v>
      </c>
      <c r="BT11" s="647"/>
      <c r="BU11" s="647"/>
      <c r="BV11" s="647"/>
      <c r="BW11" s="647"/>
      <c r="BX11" s="647"/>
      <c r="BY11" s="647"/>
      <c r="BZ11" s="647"/>
      <c r="CA11" s="647"/>
      <c r="CB11" s="682"/>
      <c r="CD11" s="605" t="s">
        <v>257</v>
      </c>
      <c r="CE11" s="606"/>
      <c r="CF11" s="606"/>
      <c r="CG11" s="606"/>
      <c r="CH11" s="606"/>
      <c r="CI11" s="606"/>
      <c r="CJ11" s="606"/>
      <c r="CK11" s="606"/>
      <c r="CL11" s="606"/>
      <c r="CM11" s="606"/>
      <c r="CN11" s="606"/>
      <c r="CO11" s="606"/>
      <c r="CP11" s="606"/>
      <c r="CQ11" s="607"/>
      <c r="CR11" s="608">
        <v>569597</v>
      </c>
      <c r="CS11" s="609"/>
      <c r="CT11" s="609"/>
      <c r="CU11" s="609"/>
      <c r="CV11" s="609"/>
      <c r="CW11" s="609"/>
      <c r="CX11" s="609"/>
      <c r="CY11" s="610"/>
      <c r="CZ11" s="646">
        <v>9.9</v>
      </c>
      <c r="DA11" s="646"/>
      <c r="DB11" s="646"/>
      <c r="DC11" s="646"/>
      <c r="DD11" s="614">
        <v>168833</v>
      </c>
      <c r="DE11" s="609"/>
      <c r="DF11" s="609"/>
      <c r="DG11" s="609"/>
      <c r="DH11" s="609"/>
      <c r="DI11" s="609"/>
      <c r="DJ11" s="609"/>
      <c r="DK11" s="609"/>
      <c r="DL11" s="609"/>
      <c r="DM11" s="609"/>
      <c r="DN11" s="609"/>
      <c r="DO11" s="609"/>
      <c r="DP11" s="610"/>
      <c r="DQ11" s="614">
        <v>314363</v>
      </c>
      <c r="DR11" s="609"/>
      <c r="DS11" s="609"/>
      <c r="DT11" s="609"/>
      <c r="DU11" s="609"/>
      <c r="DV11" s="609"/>
      <c r="DW11" s="609"/>
      <c r="DX11" s="609"/>
      <c r="DY11" s="609"/>
      <c r="DZ11" s="609"/>
      <c r="EA11" s="609"/>
      <c r="EB11" s="609"/>
      <c r="EC11" s="645"/>
    </row>
    <row r="12" spans="2:143" ht="11.25" customHeight="1" x14ac:dyDescent="0.15">
      <c r="B12" s="605" t="s">
        <v>258</v>
      </c>
      <c r="C12" s="606"/>
      <c r="D12" s="606"/>
      <c r="E12" s="606"/>
      <c r="F12" s="606"/>
      <c r="G12" s="606"/>
      <c r="H12" s="606"/>
      <c r="I12" s="606"/>
      <c r="J12" s="606"/>
      <c r="K12" s="606"/>
      <c r="L12" s="606"/>
      <c r="M12" s="606"/>
      <c r="N12" s="606"/>
      <c r="O12" s="606"/>
      <c r="P12" s="606"/>
      <c r="Q12" s="607"/>
      <c r="R12" s="608">
        <v>4443</v>
      </c>
      <c r="S12" s="609"/>
      <c r="T12" s="609"/>
      <c r="U12" s="609"/>
      <c r="V12" s="609"/>
      <c r="W12" s="609"/>
      <c r="X12" s="609"/>
      <c r="Y12" s="610"/>
      <c r="Z12" s="646">
        <v>0.1</v>
      </c>
      <c r="AA12" s="646"/>
      <c r="AB12" s="646"/>
      <c r="AC12" s="646"/>
      <c r="AD12" s="647">
        <v>4443</v>
      </c>
      <c r="AE12" s="647"/>
      <c r="AF12" s="647"/>
      <c r="AG12" s="647"/>
      <c r="AH12" s="647"/>
      <c r="AI12" s="647"/>
      <c r="AJ12" s="647"/>
      <c r="AK12" s="647"/>
      <c r="AL12" s="611">
        <v>0.2</v>
      </c>
      <c r="AM12" s="612"/>
      <c r="AN12" s="612"/>
      <c r="AO12" s="648"/>
      <c r="AP12" s="605" t="s">
        <v>259</v>
      </c>
      <c r="AQ12" s="606"/>
      <c r="AR12" s="606"/>
      <c r="AS12" s="606"/>
      <c r="AT12" s="606"/>
      <c r="AU12" s="606"/>
      <c r="AV12" s="606"/>
      <c r="AW12" s="606"/>
      <c r="AX12" s="606"/>
      <c r="AY12" s="606"/>
      <c r="AZ12" s="606"/>
      <c r="BA12" s="606"/>
      <c r="BB12" s="606"/>
      <c r="BC12" s="606"/>
      <c r="BD12" s="606"/>
      <c r="BE12" s="606"/>
      <c r="BF12" s="607"/>
      <c r="BG12" s="608">
        <v>234378</v>
      </c>
      <c r="BH12" s="609"/>
      <c r="BI12" s="609"/>
      <c r="BJ12" s="609"/>
      <c r="BK12" s="609"/>
      <c r="BL12" s="609"/>
      <c r="BM12" s="609"/>
      <c r="BN12" s="610"/>
      <c r="BO12" s="646">
        <v>50</v>
      </c>
      <c r="BP12" s="646"/>
      <c r="BQ12" s="646"/>
      <c r="BR12" s="646"/>
      <c r="BS12" s="647" t="s">
        <v>133</v>
      </c>
      <c r="BT12" s="647"/>
      <c r="BU12" s="647"/>
      <c r="BV12" s="647"/>
      <c r="BW12" s="647"/>
      <c r="BX12" s="647"/>
      <c r="BY12" s="647"/>
      <c r="BZ12" s="647"/>
      <c r="CA12" s="647"/>
      <c r="CB12" s="682"/>
      <c r="CD12" s="605" t="s">
        <v>260</v>
      </c>
      <c r="CE12" s="606"/>
      <c r="CF12" s="606"/>
      <c r="CG12" s="606"/>
      <c r="CH12" s="606"/>
      <c r="CI12" s="606"/>
      <c r="CJ12" s="606"/>
      <c r="CK12" s="606"/>
      <c r="CL12" s="606"/>
      <c r="CM12" s="606"/>
      <c r="CN12" s="606"/>
      <c r="CO12" s="606"/>
      <c r="CP12" s="606"/>
      <c r="CQ12" s="607"/>
      <c r="CR12" s="608">
        <v>274086</v>
      </c>
      <c r="CS12" s="609"/>
      <c r="CT12" s="609"/>
      <c r="CU12" s="609"/>
      <c r="CV12" s="609"/>
      <c r="CW12" s="609"/>
      <c r="CX12" s="609"/>
      <c r="CY12" s="610"/>
      <c r="CZ12" s="646">
        <v>4.8</v>
      </c>
      <c r="DA12" s="646"/>
      <c r="DB12" s="646"/>
      <c r="DC12" s="646"/>
      <c r="DD12" s="614">
        <v>62804</v>
      </c>
      <c r="DE12" s="609"/>
      <c r="DF12" s="609"/>
      <c r="DG12" s="609"/>
      <c r="DH12" s="609"/>
      <c r="DI12" s="609"/>
      <c r="DJ12" s="609"/>
      <c r="DK12" s="609"/>
      <c r="DL12" s="609"/>
      <c r="DM12" s="609"/>
      <c r="DN12" s="609"/>
      <c r="DO12" s="609"/>
      <c r="DP12" s="610"/>
      <c r="DQ12" s="614">
        <v>181487</v>
      </c>
      <c r="DR12" s="609"/>
      <c r="DS12" s="609"/>
      <c r="DT12" s="609"/>
      <c r="DU12" s="609"/>
      <c r="DV12" s="609"/>
      <c r="DW12" s="609"/>
      <c r="DX12" s="609"/>
      <c r="DY12" s="609"/>
      <c r="DZ12" s="609"/>
      <c r="EA12" s="609"/>
      <c r="EB12" s="609"/>
      <c r="EC12" s="645"/>
    </row>
    <row r="13" spans="2:143" ht="11.25" customHeight="1" x14ac:dyDescent="0.15">
      <c r="B13" s="605" t="s">
        <v>261</v>
      </c>
      <c r="C13" s="606"/>
      <c r="D13" s="606"/>
      <c r="E13" s="606"/>
      <c r="F13" s="606"/>
      <c r="G13" s="606"/>
      <c r="H13" s="606"/>
      <c r="I13" s="606"/>
      <c r="J13" s="606"/>
      <c r="K13" s="606"/>
      <c r="L13" s="606"/>
      <c r="M13" s="606"/>
      <c r="N13" s="606"/>
      <c r="O13" s="606"/>
      <c r="P13" s="606"/>
      <c r="Q13" s="607"/>
      <c r="R13" s="608" t="s">
        <v>133</v>
      </c>
      <c r="S13" s="609"/>
      <c r="T13" s="609"/>
      <c r="U13" s="609"/>
      <c r="V13" s="609"/>
      <c r="W13" s="609"/>
      <c r="X13" s="609"/>
      <c r="Y13" s="610"/>
      <c r="Z13" s="646" t="s">
        <v>242</v>
      </c>
      <c r="AA13" s="646"/>
      <c r="AB13" s="646"/>
      <c r="AC13" s="646"/>
      <c r="AD13" s="647" t="s">
        <v>242</v>
      </c>
      <c r="AE13" s="647"/>
      <c r="AF13" s="647"/>
      <c r="AG13" s="647"/>
      <c r="AH13" s="647"/>
      <c r="AI13" s="647"/>
      <c r="AJ13" s="647"/>
      <c r="AK13" s="647"/>
      <c r="AL13" s="611" t="s">
        <v>133</v>
      </c>
      <c r="AM13" s="612"/>
      <c r="AN13" s="612"/>
      <c r="AO13" s="648"/>
      <c r="AP13" s="605" t="s">
        <v>262</v>
      </c>
      <c r="AQ13" s="606"/>
      <c r="AR13" s="606"/>
      <c r="AS13" s="606"/>
      <c r="AT13" s="606"/>
      <c r="AU13" s="606"/>
      <c r="AV13" s="606"/>
      <c r="AW13" s="606"/>
      <c r="AX13" s="606"/>
      <c r="AY13" s="606"/>
      <c r="AZ13" s="606"/>
      <c r="BA13" s="606"/>
      <c r="BB13" s="606"/>
      <c r="BC13" s="606"/>
      <c r="BD13" s="606"/>
      <c r="BE13" s="606"/>
      <c r="BF13" s="607"/>
      <c r="BG13" s="608">
        <v>228418</v>
      </c>
      <c r="BH13" s="609"/>
      <c r="BI13" s="609"/>
      <c r="BJ13" s="609"/>
      <c r="BK13" s="609"/>
      <c r="BL13" s="609"/>
      <c r="BM13" s="609"/>
      <c r="BN13" s="610"/>
      <c r="BO13" s="646">
        <v>48.7</v>
      </c>
      <c r="BP13" s="646"/>
      <c r="BQ13" s="646"/>
      <c r="BR13" s="646"/>
      <c r="BS13" s="647" t="s">
        <v>133</v>
      </c>
      <c r="BT13" s="647"/>
      <c r="BU13" s="647"/>
      <c r="BV13" s="647"/>
      <c r="BW13" s="647"/>
      <c r="BX13" s="647"/>
      <c r="BY13" s="647"/>
      <c r="BZ13" s="647"/>
      <c r="CA13" s="647"/>
      <c r="CB13" s="682"/>
      <c r="CD13" s="605" t="s">
        <v>263</v>
      </c>
      <c r="CE13" s="606"/>
      <c r="CF13" s="606"/>
      <c r="CG13" s="606"/>
      <c r="CH13" s="606"/>
      <c r="CI13" s="606"/>
      <c r="CJ13" s="606"/>
      <c r="CK13" s="606"/>
      <c r="CL13" s="606"/>
      <c r="CM13" s="606"/>
      <c r="CN13" s="606"/>
      <c r="CO13" s="606"/>
      <c r="CP13" s="606"/>
      <c r="CQ13" s="607"/>
      <c r="CR13" s="608">
        <v>709195</v>
      </c>
      <c r="CS13" s="609"/>
      <c r="CT13" s="609"/>
      <c r="CU13" s="609"/>
      <c r="CV13" s="609"/>
      <c r="CW13" s="609"/>
      <c r="CX13" s="609"/>
      <c r="CY13" s="610"/>
      <c r="CZ13" s="646">
        <v>12.4</v>
      </c>
      <c r="DA13" s="646"/>
      <c r="DB13" s="646"/>
      <c r="DC13" s="646"/>
      <c r="DD13" s="614">
        <v>311978</v>
      </c>
      <c r="DE13" s="609"/>
      <c r="DF13" s="609"/>
      <c r="DG13" s="609"/>
      <c r="DH13" s="609"/>
      <c r="DI13" s="609"/>
      <c r="DJ13" s="609"/>
      <c r="DK13" s="609"/>
      <c r="DL13" s="609"/>
      <c r="DM13" s="609"/>
      <c r="DN13" s="609"/>
      <c r="DO13" s="609"/>
      <c r="DP13" s="610"/>
      <c r="DQ13" s="614">
        <v>356051</v>
      </c>
      <c r="DR13" s="609"/>
      <c r="DS13" s="609"/>
      <c r="DT13" s="609"/>
      <c r="DU13" s="609"/>
      <c r="DV13" s="609"/>
      <c r="DW13" s="609"/>
      <c r="DX13" s="609"/>
      <c r="DY13" s="609"/>
      <c r="DZ13" s="609"/>
      <c r="EA13" s="609"/>
      <c r="EB13" s="609"/>
      <c r="EC13" s="645"/>
    </row>
    <row r="14" spans="2:143" ht="11.25" customHeight="1" x14ac:dyDescent="0.15">
      <c r="B14" s="605" t="s">
        <v>264</v>
      </c>
      <c r="C14" s="606"/>
      <c r="D14" s="606"/>
      <c r="E14" s="606"/>
      <c r="F14" s="606"/>
      <c r="G14" s="606"/>
      <c r="H14" s="606"/>
      <c r="I14" s="606"/>
      <c r="J14" s="606"/>
      <c r="K14" s="606"/>
      <c r="L14" s="606"/>
      <c r="M14" s="606"/>
      <c r="N14" s="606"/>
      <c r="O14" s="606"/>
      <c r="P14" s="606"/>
      <c r="Q14" s="607"/>
      <c r="R14" s="608">
        <v>51</v>
      </c>
      <c r="S14" s="609"/>
      <c r="T14" s="609"/>
      <c r="U14" s="609"/>
      <c r="V14" s="609"/>
      <c r="W14" s="609"/>
      <c r="X14" s="609"/>
      <c r="Y14" s="610"/>
      <c r="Z14" s="646">
        <v>0</v>
      </c>
      <c r="AA14" s="646"/>
      <c r="AB14" s="646"/>
      <c r="AC14" s="646"/>
      <c r="AD14" s="647">
        <v>51</v>
      </c>
      <c r="AE14" s="647"/>
      <c r="AF14" s="647"/>
      <c r="AG14" s="647"/>
      <c r="AH14" s="647"/>
      <c r="AI14" s="647"/>
      <c r="AJ14" s="647"/>
      <c r="AK14" s="647"/>
      <c r="AL14" s="611">
        <v>0</v>
      </c>
      <c r="AM14" s="612"/>
      <c r="AN14" s="612"/>
      <c r="AO14" s="648"/>
      <c r="AP14" s="605" t="s">
        <v>265</v>
      </c>
      <c r="AQ14" s="606"/>
      <c r="AR14" s="606"/>
      <c r="AS14" s="606"/>
      <c r="AT14" s="606"/>
      <c r="AU14" s="606"/>
      <c r="AV14" s="606"/>
      <c r="AW14" s="606"/>
      <c r="AX14" s="606"/>
      <c r="AY14" s="606"/>
      <c r="AZ14" s="606"/>
      <c r="BA14" s="606"/>
      <c r="BB14" s="606"/>
      <c r="BC14" s="606"/>
      <c r="BD14" s="606"/>
      <c r="BE14" s="606"/>
      <c r="BF14" s="607"/>
      <c r="BG14" s="608">
        <v>21684</v>
      </c>
      <c r="BH14" s="609"/>
      <c r="BI14" s="609"/>
      <c r="BJ14" s="609"/>
      <c r="BK14" s="609"/>
      <c r="BL14" s="609"/>
      <c r="BM14" s="609"/>
      <c r="BN14" s="610"/>
      <c r="BO14" s="646">
        <v>4.5999999999999996</v>
      </c>
      <c r="BP14" s="646"/>
      <c r="BQ14" s="646"/>
      <c r="BR14" s="646"/>
      <c r="BS14" s="647" t="s">
        <v>133</v>
      </c>
      <c r="BT14" s="647"/>
      <c r="BU14" s="647"/>
      <c r="BV14" s="647"/>
      <c r="BW14" s="647"/>
      <c r="BX14" s="647"/>
      <c r="BY14" s="647"/>
      <c r="BZ14" s="647"/>
      <c r="CA14" s="647"/>
      <c r="CB14" s="682"/>
      <c r="CD14" s="605" t="s">
        <v>266</v>
      </c>
      <c r="CE14" s="606"/>
      <c r="CF14" s="606"/>
      <c r="CG14" s="606"/>
      <c r="CH14" s="606"/>
      <c r="CI14" s="606"/>
      <c r="CJ14" s="606"/>
      <c r="CK14" s="606"/>
      <c r="CL14" s="606"/>
      <c r="CM14" s="606"/>
      <c r="CN14" s="606"/>
      <c r="CO14" s="606"/>
      <c r="CP14" s="606"/>
      <c r="CQ14" s="607"/>
      <c r="CR14" s="608">
        <v>188334</v>
      </c>
      <c r="CS14" s="609"/>
      <c r="CT14" s="609"/>
      <c r="CU14" s="609"/>
      <c r="CV14" s="609"/>
      <c r="CW14" s="609"/>
      <c r="CX14" s="609"/>
      <c r="CY14" s="610"/>
      <c r="CZ14" s="646">
        <v>3.3</v>
      </c>
      <c r="DA14" s="646"/>
      <c r="DB14" s="646"/>
      <c r="DC14" s="646"/>
      <c r="DD14" s="614">
        <v>27474</v>
      </c>
      <c r="DE14" s="609"/>
      <c r="DF14" s="609"/>
      <c r="DG14" s="609"/>
      <c r="DH14" s="609"/>
      <c r="DI14" s="609"/>
      <c r="DJ14" s="609"/>
      <c r="DK14" s="609"/>
      <c r="DL14" s="609"/>
      <c r="DM14" s="609"/>
      <c r="DN14" s="609"/>
      <c r="DO14" s="609"/>
      <c r="DP14" s="610"/>
      <c r="DQ14" s="614">
        <v>155373</v>
      </c>
      <c r="DR14" s="609"/>
      <c r="DS14" s="609"/>
      <c r="DT14" s="609"/>
      <c r="DU14" s="609"/>
      <c r="DV14" s="609"/>
      <c r="DW14" s="609"/>
      <c r="DX14" s="609"/>
      <c r="DY14" s="609"/>
      <c r="DZ14" s="609"/>
      <c r="EA14" s="609"/>
      <c r="EB14" s="609"/>
      <c r="EC14" s="645"/>
    </row>
    <row r="15" spans="2:143" ht="11.25" customHeight="1" x14ac:dyDescent="0.15">
      <c r="B15" s="605" t="s">
        <v>267</v>
      </c>
      <c r="C15" s="606"/>
      <c r="D15" s="606"/>
      <c r="E15" s="606"/>
      <c r="F15" s="606"/>
      <c r="G15" s="606"/>
      <c r="H15" s="606"/>
      <c r="I15" s="606"/>
      <c r="J15" s="606"/>
      <c r="K15" s="606"/>
      <c r="L15" s="606"/>
      <c r="M15" s="606"/>
      <c r="N15" s="606"/>
      <c r="O15" s="606"/>
      <c r="P15" s="606"/>
      <c r="Q15" s="607"/>
      <c r="R15" s="608" t="s">
        <v>242</v>
      </c>
      <c r="S15" s="609"/>
      <c r="T15" s="609"/>
      <c r="U15" s="609"/>
      <c r="V15" s="609"/>
      <c r="W15" s="609"/>
      <c r="X15" s="609"/>
      <c r="Y15" s="610"/>
      <c r="Z15" s="646" t="s">
        <v>133</v>
      </c>
      <c r="AA15" s="646"/>
      <c r="AB15" s="646"/>
      <c r="AC15" s="646"/>
      <c r="AD15" s="647" t="s">
        <v>133</v>
      </c>
      <c r="AE15" s="647"/>
      <c r="AF15" s="647"/>
      <c r="AG15" s="647"/>
      <c r="AH15" s="647"/>
      <c r="AI15" s="647"/>
      <c r="AJ15" s="647"/>
      <c r="AK15" s="647"/>
      <c r="AL15" s="611" t="s">
        <v>242</v>
      </c>
      <c r="AM15" s="612"/>
      <c r="AN15" s="612"/>
      <c r="AO15" s="648"/>
      <c r="AP15" s="605" t="s">
        <v>268</v>
      </c>
      <c r="AQ15" s="606"/>
      <c r="AR15" s="606"/>
      <c r="AS15" s="606"/>
      <c r="AT15" s="606"/>
      <c r="AU15" s="606"/>
      <c r="AV15" s="606"/>
      <c r="AW15" s="606"/>
      <c r="AX15" s="606"/>
      <c r="AY15" s="606"/>
      <c r="AZ15" s="606"/>
      <c r="BA15" s="606"/>
      <c r="BB15" s="606"/>
      <c r="BC15" s="606"/>
      <c r="BD15" s="606"/>
      <c r="BE15" s="606"/>
      <c r="BF15" s="607"/>
      <c r="BG15" s="608">
        <v>24509</v>
      </c>
      <c r="BH15" s="609"/>
      <c r="BI15" s="609"/>
      <c r="BJ15" s="609"/>
      <c r="BK15" s="609"/>
      <c r="BL15" s="609"/>
      <c r="BM15" s="609"/>
      <c r="BN15" s="610"/>
      <c r="BO15" s="646">
        <v>5.2</v>
      </c>
      <c r="BP15" s="646"/>
      <c r="BQ15" s="646"/>
      <c r="BR15" s="646"/>
      <c r="BS15" s="647" t="s">
        <v>133</v>
      </c>
      <c r="BT15" s="647"/>
      <c r="BU15" s="647"/>
      <c r="BV15" s="647"/>
      <c r="BW15" s="647"/>
      <c r="BX15" s="647"/>
      <c r="BY15" s="647"/>
      <c r="BZ15" s="647"/>
      <c r="CA15" s="647"/>
      <c r="CB15" s="682"/>
      <c r="CD15" s="605" t="s">
        <v>269</v>
      </c>
      <c r="CE15" s="606"/>
      <c r="CF15" s="606"/>
      <c r="CG15" s="606"/>
      <c r="CH15" s="606"/>
      <c r="CI15" s="606"/>
      <c r="CJ15" s="606"/>
      <c r="CK15" s="606"/>
      <c r="CL15" s="606"/>
      <c r="CM15" s="606"/>
      <c r="CN15" s="606"/>
      <c r="CO15" s="606"/>
      <c r="CP15" s="606"/>
      <c r="CQ15" s="607"/>
      <c r="CR15" s="608">
        <v>440020</v>
      </c>
      <c r="CS15" s="609"/>
      <c r="CT15" s="609"/>
      <c r="CU15" s="609"/>
      <c r="CV15" s="609"/>
      <c r="CW15" s="609"/>
      <c r="CX15" s="609"/>
      <c r="CY15" s="610"/>
      <c r="CZ15" s="646">
        <v>7.7</v>
      </c>
      <c r="DA15" s="646"/>
      <c r="DB15" s="646"/>
      <c r="DC15" s="646"/>
      <c r="DD15" s="614">
        <v>119211</v>
      </c>
      <c r="DE15" s="609"/>
      <c r="DF15" s="609"/>
      <c r="DG15" s="609"/>
      <c r="DH15" s="609"/>
      <c r="DI15" s="609"/>
      <c r="DJ15" s="609"/>
      <c r="DK15" s="609"/>
      <c r="DL15" s="609"/>
      <c r="DM15" s="609"/>
      <c r="DN15" s="609"/>
      <c r="DO15" s="609"/>
      <c r="DP15" s="610"/>
      <c r="DQ15" s="614">
        <v>273371</v>
      </c>
      <c r="DR15" s="609"/>
      <c r="DS15" s="609"/>
      <c r="DT15" s="609"/>
      <c r="DU15" s="609"/>
      <c r="DV15" s="609"/>
      <c r="DW15" s="609"/>
      <c r="DX15" s="609"/>
      <c r="DY15" s="609"/>
      <c r="DZ15" s="609"/>
      <c r="EA15" s="609"/>
      <c r="EB15" s="609"/>
      <c r="EC15" s="645"/>
    </row>
    <row r="16" spans="2:143" ht="11.25" customHeight="1" x14ac:dyDescent="0.15">
      <c r="B16" s="605" t="s">
        <v>270</v>
      </c>
      <c r="C16" s="606"/>
      <c r="D16" s="606"/>
      <c r="E16" s="606"/>
      <c r="F16" s="606"/>
      <c r="G16" s="606"/>
      <c r="H16" s="606"/>
      <c r="I16" s="606"/>
      <c r="J16" s="606"/>
      <c r="K16" s="606"/>
      <c r="L16" s="606"/>
      <c r="M16" s="606"/>
      <c r="N16" s="606"/>
      <c r="O16" s="606"/>
      <c r="P16" s="606"/>
      <c r="Q16" s="607"/>
      <c r="R16" s="608">
        <v>3029</v>
      </c>
      <c r="S16" s="609"/>
      <c r="T16" s="609"/>
      <c r="U16" s="609"/>
      <c r="V16" s="609"/>
      <c r="W16" s="609"/>
      <c r="X16" s="609"/>
      <c r="Y16" s="610"/>
      <c r="Z16" s="646">
        <v>0.1</v>
      </c>
      <c r="AA16" s="646"/>
      <c r="AB16" s="646"/>
      <c r="AC16" s="646"/>
      <c r="AD16" s="647">
        <v>3029</v>
      </c>
      <c r="AE16" s="647"/>
      <c r="AF16" s="647"/>
      <c r="AG16" s="647"/>
      <c r="AH16" s="647"/>
      <c r="AI16" s="647"/>
      <c r="AJ16" s="647"/>
      <c r="AK16" s="647"/>
      <c r="AL16" s="611">
        <v>0.1</v>
      </c>
      <c r="AM16" s="612"/>
      <c r="AN16" s="612"/>
      <c r="AO16" s="648"/>
      <c r="AP16" s="605" t="s">
        <v>271</v>
      </c>
      <c r="AQ16" s="606"/>
      <c r="AR16" s="606"/>
      <c r="AS16" s="606"/>
      <c r="AT16" s="606"/>
      <c r="AU16" s="606"/>
      <c r="AV16" s="606"/>
      <c r="AW16" s="606"/>
      <c r="AX16" s="606"/>
      <c r="AY16" s="606"/>
      <c r="AZ16" s="606"/>
      <c r="BA16" s="606"/>
      <c r="BB16" s="606"/>
      <c r="BC16" s="606"/>
      <c r="BD16" s="606"/>
      <c r="BE16" s="606"/>
      <c r="BF16" s="607"/>
      <c r="BG16" s="608" t="s">
        <v>133</v>
      </c>
      <c r="BH16" s="609"/>
      <c r="BI16" s="609"/>
      <c r="BJ16" s="609"/>
      <c r="BK16" s="609"/>
      <c r="BL16" s="609"/>
      <c r="BM16" s="609"/>
      <c r="BN16" s="610"/>
      <c r="BO16" s="646" t="s">
        <v>133</v>
      </c>
      <c r="BP16" s="646"/>
      <c r="BQ16" s="646"/>
      <c r="BR16" s="646"/>
      <c r="BS16" s="647" t="s">
        <v>133</v>
      </c>
      <c r="BT16" s="647"/>
      <c r="BU16" s="647"/>
      <c r="BV16" s="647"/>
      <c r="BW16" s="647"/>
      <c r="BX16" s="647"/>
      <c r="BY16" s="647"/>
      <c r="BZ16" s="647"/>
      <c r="CA16" s="647"/>
      <c r="CB16" s="682"/>
      <c r="CD16" s="605" t="s">
        <v>272</v>
      </c>
      <c r="CE16" s="606"/>
      <c r="CF16" s="606"/>
      <c r="CG16" s="606"/>
      <c r="CH16" s="606"/>
      <c r="CI16" s="606"/>
      <c r="CJ16" s="606"/>
      <c r="CK16" s="606"/>
      <c r="CL16" s="606"/>
      <c r="CM16" s="606"/>
      <c r="CN16" s="606"/>
      <c r="CO16" s="606"/>
      <c r="CP16" s="606"/>
      <c r="CQ16" s="607"/>
      <c r="CR16" s="608">
        <v>78715</v>
      </c>
      <c r="CS16" s="609"/>
      <c r="CT16" s="609"/>
      <c r="CU16" s="609"/>
      <c r="CV16" s="609"/>
      <c r="CW16" s="609"/>
      <c r="CX16" s="609"/>
      <c r="CY16" s="610"/>
      <c r="CZ16" s="646">
        <v>1.4</v>
      </c>
      <c r="DA16" s="646"/>
      <c r="DB16" s="646"/>
      <c r="DC16" s="646"/>
      <c r="DD16" s="614" t="s">
        <v>133</v>
      </c>
      <c r="DE16" s="609"/>
      <c r="DF16" s="609"/>
      <c r="DG16" s="609"/>
      <c r="DH16" s="609"/>
      <c r="DI16" s="609"/>
      <c r="DJ16" s="609"/>
      <c r="DK16" s="609"/>
      <c r="DL16" s="609"/>
      <c r="DM16" s="609"/>
      <c r="DN16" s="609"/>
      <c r="DO16" s="609"/>
      <c r="DP16" s="610"/>
      <c r="DQ16" s="614">
        <v>13104</v>
      </c>
      <c r="DR16" s="609"/>
      <c r="DS16" s="609"/>
      <c r="DT16" s="609"/>
      <c r="DU16" s="609"/>
      <c r="DV16" s="609"/>
      <c r="DW16" s="609"/>
      <c r="DX16" s="609"/>
      <c r="DY16" s="609"/>
      <c r="DZ16" s="609"/>
      <c r="EA16" s="609"/>
      <c r="EB16" s="609"/>
      <c r="EC16" s="645"/>
    </row>
    <row r="17" spans="2:133" ht="11.25" customHeight="1" x14ac:dyDescent="0.15">
      <c r="B17" s="605" t="s">
        <v>273</v>
      </c>
      <c r="C17" s="606"/>
      <c r="D17" s="606"/>
      <c r="E17" s="606"/>
      <c r="F17" s="606"/>
      <c r="G17" s="606"/>
      <c r="H17" s="606"/>
      <c r="I17" s="606"/>
      <c r="J17" s="606"/>
      <c r="K17" s="606"/>
      <c r="L17" s="606"/>
      <c r="M17" s="606"/>
      <c r="N17" s="606"/>
      <c r="O17" s="606"/>
      <c r="P17" s="606"/>
      <c r="Q17" s="607"/>
      <c r="R17" s="608">
        <v>5973</v>
      </c>
      <c r="S17" s="609"/>
      <c r="T17" s="609"/>
      <c r="U17" s="609"/>
      <c r="V17" s="609"/>
      <c r="W17" s="609"/>
      <c r="X17" s="609"/>
      <c r="Y17" s="610"/>
      <c r="Z17" s="646">
        <v>0.1</v>
      </c>
      <c r="AA17" s="646"/>
      <c r="AB17" s="646"/>
      <c r="AC17" s="646"/>
      <c r="AD17" s="647">
        <v>5973</v>
      </c>
      <c r="AE17" s="647"/>
      <c r="AF17" s="647"/>
      <c r="AG17" s="647"/>
      <c r="AH17" s="647"/>
      <c r="AI17" s="647"/>
      <c r="AJ17" s="647"/>
      <c r="AK17" s="647"/>
      <c r="AL17" s="611">
        <v>0.2</v>
      </c>
      <c r="AM17" s="612"/>
      <c r="AN17" s="612"/>
      <c r="AO17" s="648"/>
      <c r="AP17" s="605" t="s">
        <v>274</v>
      </c>
      <c r="AQ17" s="606"/>
      <c r="AR17" s="606"/>
      <c r="AS17" s="606"/>
      <c r="AT17" s="606"/>
      <c r="AU17" s="606"/>
      <c r="AV17" s="606"/>
      <c r="AW17" s="606"/>
      <c r="AX17" s="606"/>
      <c r="AY17" s="606"/>
      <c r="AZ17" s="606"/>
      <c r="BA17" s="606"/>
      <c r="BB17" s="606"/>
      <c r="BC17" s="606"/>
      <c r="BD17" s="606"/>
      <c r="BE17" s="606"/>
      <c r="BF17" s="607"/>
      <c r="BG17" s="608" t="s">
        <v>242</v>
      </c>
      <c r="BH17" s="609"/>
      <c r="BI17" s="609"/>
      <c r="BJ17" s="609"/>
      <c r="BK17" s="609"/>
      <c r="BL17" s="609"/>
      <c r="BM17" s="609"/>
      <c r="BN17" s="610"/>
      <c r="BO17" s="646" t="s">
        <v>133</v>
      </c>
      <c r="BP17" s="646"/>
      <c r="BQ17" s="646"/>
      <c r="BR17" s="646"/>
      <c r="BS17" s="647" t="s">
        <v>133</v>
      </c>
      <c r="BT17" s="647"/>
      <c r="BU17" s="647"/>
      <c r="BV17" s="647"/>
      <c r="BW17" s="647"/>
      <c r="BX17" s="647"/>
      <c r="BY17" s="647"/>
      <c r="BZ17" s="647"/>
      <c r="CA17" s="647"/>
      <c r="CB17" s="682"/>
      <c r="CD17" s="605" t="s">
        <v>275</v>
      </c>
      <c r="CE17" s="606"/>
      <c r="CF17" s="606"/>
      <c r="CG17" s="606"/>
      <c r="CH17" s="606"/>
      <c r="CI17" s="606"/>
      <c r="CJ17" s="606"/>
      <c r="CK17" s="606"/>
      <c r="CL17" s="606"/>
      <c r="CM17" s="606"/>
      <c r="CN17" s="606"/>
      <c r="CO17" s="606"/>
      <c r="CP17" s="606"/>
      <c r="CQ17" s="607"/>
      <c r="CR17" s="608">
        <v>526162</v>
      </c>
      <c r="CS17" s="609"/>
      <c r="CT17" s="609"/>
      <c r="CU17" s="609"/>
      <c r="CV17" s="609"/>
      <c r="CW17" s="609"/>
      <c r="CX17" s="609"/>
      <c r="CY17" s="610"/>
      <c r="CZ17" s="646">
        <v>9.1999999999999993</v>
      </c>
      <c r="DA17" s="646"/>
      <c r="DB17" s="646"/>
      <c r="DC17" s="646"/>
      <c r="DD17" s="614" t="s">
        <v>242</v>
      </c>
      <c r="DE17" s="609"/>
      <c r="DF17" s="609"/>
      <c r="DG17" s="609"/>
      <c r="DH17" s="609"/>
      <c r="DI17" s="609"/>
      <c r="DJ17" s="609"/>
      <c r="DK17" s="609"/>
      <c r="DL17" s="609"/>
      <c r="DM17" s="609"/>
      <c r="DN17" s="609"/>
      <c r="DO17" s="609"/>
      <c r="DP17" s="610"/>
      <c r="DQ17" s="614">
        <v>521438</v>
      </c>
      <c r="DR17" s="609"/>
      <c r="DS17" s="609"/>
      <c r="DT17" s="609"/>
      <c r="DU17" s="609"/>
      <c r="DV17" s="609"/>
      <c r="DW17" s="609"/>
      <c r="DX17" s="609"/>
      <c r="DY17" s="609"/>
      <c r="DZ17" s="609"/>
      <c r="EA17" s="609"/>
      <c r="EB17" s="609"/>
      <c r="EC17" s="645"/>
    </row>
    <row r="18" spans="2:133" ht="11.25" customHeight="1" x14ac:dyDescent="0.15">
      <c r="B18" s="605" t="s">
        <v>276</v>
      </c>
      <c r="C18" s="606"/>
      <c r="D18" s="606"/>
      <c r="E18" s="606"/>
      <c r="F18" s="606"/>
      <c r="G18" s="606"/>
      <c r="H18" s="606"/>
      <c r="I18" s="606"/>
      <c r="J18" s="606"/>
      <c r="K18" s="606"/>
      <c r="L18" s="606"/>
      <c r="M18" s="606"/>
      <c r="N18" s="606"/>
      <c r="O18" s="606"/>
      <c r="P18" s="606"/>
      <c r="Q18" s="607"/>
      <c r="R18" s="608">
        <v>2785</v>
      </c>
      <c r="S18" s="609"/>
      <c r="T18" s="609"/>
      <c r="U18" s="609"/>
      <c r="V18" s="609"/>
      <c r="W18" s="609"/>
      <c r="X18" s="609"/>
      <c r="Y18" s="610"/>
      <c r="Z18" s="646">
        <v>0</v>
      </c>
      <c r="AA18" s="646"/>
      <c r="AB18" s="646"/>
      <c r="AC18" s="646"/>
      <c r="AD18" s="647">
        <v>2785</v>
      </c>
      <c r="AE18" s="647"/>
      <c r="AF18" s="647"/>
      <c r="AG18" s="647"/>
      <c r="AH18" s="647"/>
      <c r="AI18" s="647"/>
      <c r="AJ18" s="647"/>
      <c r="AK18" s="647"/>
      <c r="AL18" s="611">
        <v>0.1</v>
      </c>
      <c r="AM18" s="612"/>
      <c r="AN18" s="612"/>
      <c r="AO18" s="648"/>
      <c r="AP18" s="605" t="s">
        <v>277</v>
      </c>
      <c r="AQ18" s="606"/>
      <c r="AR18" s="606"/>
      <c r="AS18" s="606"/>
      <c r="AT18" s="606"/>
      <c r="AU18" s="606"/>
      <c r="AV18" s="606"/>
      <c r="AW18" s="606"/>
      <c r="AX18" s="606"/>
      <c r="AY18" s="606"/>
      <c r="AZ18" s="606"/>
      <c r="BA18" s="606"/>
      <c r="BB18" s="606"/>
      <c r="BC18" s="606"/>
      <c r="BD18" s="606"/>
      <c r="BE18" s="606"/>
      <c r="BF18" s="607"/>
      <c r="BG18" s="608" t="s">
        <v>133</v>
      </c>
      <c r="BH18" s="609"/>
      <c r="BI18" s="609"/>
      <c r="BJ18" s="609"/>
      <c r="BK18" s="609"/>
      <c r="BL18" s="609"/>
      <c r="BM18" s="609"/>
      <c r="BN18" s="610"/>
      <c r="BO18" s="646" t="s">
        <v>133</v>
      </c>
      <c r="BP18" s="646"/>
      <c r="BQ18" s="646"/>
      <c r="BR18" s="646"/>
      <c r="BS18" s="647" t="s">
        <v>133</v>
      </c>
      <c r="BT18" s="647"/>
      <c r="BU18" s="647"/>
      <c r="BV18" s="647"/>
      <c r="BW18" s="647"/>
      <c r="BX18" s="647"/>
      <c r="BY18" s="647"/>
      <c r="BZ18" s="647"/>
      <c r="CA18" s="647"/>
      <c r="CB18" s="682"/>
      <c r="CD18" s="605" t="s">
        <v>278</v>
      </c>
      <c r="CE18" s="606"/>
      <c r="CF18" s="606"/>
      <c r="CG18" s="606"/>
      <c r="CH18" s="606"/>
      <c r="CI18" s="606"/>
      <c r="CJ18" s="606"/>
      <c r="CK18" s="606"/>
      <c r="CL18" s="606"/>
      <c r="CM18" s="606"/>
      <c r="CN18" s="606"/>
      <c r="CO18" s="606"/>
      <c r="CP18" s="606"/>
      <c r="CQ18" s="607"/>
      <c r="CR18" s="608" t="s">
        <v>242</v>
      </c>
      <c r="CS18" s="609"/>
      <c r="CT18" s="609"/>
      <c r="CU18" s="609"/>
      <c r="CV18" s="609"/>
      <c r="CW18" s="609"/>
      <c r="CX18" s="609"/>
      <c r="CY18" s="610"/>
      <c r="CZ18" s="646" t="s">
        <v>133</v>
      </c>
      <c r="DA18" s="646"/>
      <c r="DB18" s="646"/>
      <c r="DC18" s="646"/>
      <c r="DD18" s="614" t="s">
        <v>242</v>
      </c>
      <c r="DE18" s="609"/>
      <c r="DF18" s="609"/>
      <c r="DG18" s="609"/>
      <c r="DH18" s="609"/>
      <c r="DI18" s="609"/>
      <c r="DJ18" s="609"/>
      <c r="DK18" s="609"/>
      <c r="DL18" s="609"/>
      <c r="DM18" s="609"/>
      <c r="DN18" s="609"/>
      <c r="DO18" s="609"/>
      <c r="DP18" s="610"/>
      <c r="DQ18" s="614" t="s">
        <v>242</v>
      </c>
      <c r="DR18" s="609"/>
      <c r="DS18" s="609"/>
      <c r="DT18" s="609"/>
      <c r="DU18" s="609"/>
      <c r="DV18" s="609"/>
      <c r="DW18" s="609"/>
      <c r="DX18" s="609"/>
      <c r="DY18" s="609"/>
      <c r="DZ18" s="609"/>
      <c r="EA18" s="609"/>
      <c r="EB18" s="609"/>
      <c r="EC18" s="645"/>
    </row>
    <row r="19" spans="2:133" ht="11.25" customHeight="1" x14ac:dyDescent="0.15">
      <c r="B19" s="605" t="s">
        <v>279</v>
      </c>
      <c r="C19" s="606"/>
      <c r="D19" s="606"/>
      <c r="E19" s="606"/>
      <c r="F19" s="606"/>
      <c r="G19" s="606"/>
      <c r="H19" s="606"/>
      <c r="I19" s="606"/>
      <c r="J19" s="606"/>
      <c r="K19" s="606"/>
      <c r="L19" s="606"/>
      <c r="M19" s="606"/>
      <c r="N19" s="606"/>
      <c r="O19" s="606"/>
      <c r="P19" s="606"/>
      <c r="Q19" s="607"/>
      <c r="R19" s="608">
        <v>2690</v>
      </c>
      <c r="S19" s="609"/>
      <c r="T19" s="609"/>
      <c r="U19" s="609"/>
      <c r="V19" s="609"/>
      <c r="W19" s="609"/>
      <c r="X19" s="609"/>
      <c r="Y19" s="610"/>
      <c r="Z19" s="646">
        <v>0</v>
      </c>
      <c r="AA19" s="646"/>
      <c r="AB19" s="646"/>
      <c r="AC19" s="646"/>
      <c r="AD19" s="647">
        <v>2690</v>
      </c>
      <c r="AE19" s="647"/>
      <c r="AF19" s="647"/>
      <c r="AG19" s="647"/>
      <c r="AH19" s="647"/>
      <c r="AI19" s="647"/>
      <c r="AJ19" s="647"/>
      <c r="AK19" s="647"/>
      <c r="AL19" s="611">
        <v>0.1</v>
      </c>
      <c r="AM19" s="612"/>
      <c r="AN19" s="612"/>
      <c r="AO19" s="648"/>
      <c r="AP19" s="605" t="s">
        <v>280</v>
      </c>
      <c r="AQ19" s="606"/>
      <c r="AR19" s="606"/>
      <c r="AS19" s="606"/>
      <c r="AT19" s="606"/>
      <c r="AU19" s="606"/>
      <c r="AV19" s="606"/>
      <c r="AW19" s="606"/>
      <c r="AX19" s="606"/>
      <c r="AY19" s="606"/>
      <c r="AZ19" s="606"/>
      <c r="BA19" s="606"/>
      <c r="BB19" s="606"/>
      <c r="BC19" s="606"/>
      <c r="BD19" s="606"/>
      <c r="BE19" s="606"/>
      <c r="BF19" s="607"/>
      <c r="BG19" s="608">
        <v>185</v>
      </c>
      <c r="BH19" s="609"/>
      <c r="BI19" s="609"/>
      <c r="BJ19" s="609"/>
      <c r="BK19" s="609"/>
      <c r="BL19" s="609"/>
      <c r="BM19" s="609"/>
      <c r="BN19" s="610"/>
      <c r="BO19" s="646">
        <v>0</v>
      </c>
      <c r="BP19" s="646"/>
      <c r="BQ19" s="646"/>
      <c r="BR19" s="646"/>
      <c r="BS19" s="647" t="s">
        <v>133</v>
      </c>
      <c r="BT19" s="647"/>
      <c r="BU19" s="647"/>
      <c r="BV19" s="647"/>
      <c r="BW19" s="647"/>
      <c r="BX19" s="647"/>
      <c r="BY19" s="647"/>
      <c r="BZ19" s="647"/>
      <c r="CA19" s="647"/>
      <c r="CB19" s="682"/>
      <c r="CD19" s="605" t="s">
        <v>281</v>
      </c>
      <c r="CE19" s="606"/>
      <c r="CF19" s="606"/>
      <c r="CG19" s="606"/>
      <c r="CH19" s="606"/>
      <c r="CI19" s="606"/>
      <c r="CJ19" s="606"/>
      <c r="CK19" s="606"/>
      <c r="CL19" s="606"/>
      <c r="CM19" s="606"/>
      <c r="CN19" s="606"/>
      <c r="CO19" s="606"/>
      <c r="CP19" s="606"/>
      <c r="CQ19" s="607"/>
      <c r="CR19" s="608" t="s">
        <v>133</v>
      </c>
      <c r="CS19" s="609"/>
      <c r="CT19" s="609"/>
      <c r="CU19" s="609"/>
      <c r="CV19" s="609"/>
      <c r="CW19" s="609"/>
      <c r="CX19" s="609"/>
      <c r="CY19" s="610"/>
      <c r="CZ19" s="646" t="s">
        <v>133</v>
      </c>
      <c r="DA19" s="646"/>
      <c r="DB19" s="646"/>
      <c r="DC19" s="646"/>
      <c r="DD19" s="614" t="s">
        <v>242</v>
      </c>
      <c r="DE19" s="609"/>
      <c r="DF19" s="609"/>
      <c r="DG19" s="609"/>
      <c r="DH19" s="609"/>
      <c r="DI19" s="609"/>
      <c r="DJ19" s="609"/>
      <c r="DK19" s="609"/>
      <c r="DL19" s="609"/>
      <c r="DM19" s="609"/>
      <c r="DN19" s="609"/>
      <c r="DO19" s="609"/>
      <c r="DP19" s="610"/>
      <c r="DQ19" s="614" t="s">
        <v>133</v>
      </c>
      <c r="DR19" s="609"/>
      <c r="DS19" s="609"/>
      <c r="DT19" s="609"/>
      <c r="DU19" s="609"/>
      <c r="DV19" s="609"/>
      <c r="DW19" s="609"/>
      <c r="DX19" s="609"/>
      <c r="DY19" s="609"/>
      <c r="DZ19" s="609"/>
      <c r="EA19" s="609"/>
      <c r="EB19" s="609"/>
      <c r="EC19" s="645"/>
    </row>
    <row r="20" spans="2:133" ht="11.25" customHeight="1" x14ac:dyDescent="0.15">
      <c r="B20" s="683" t="s">
        <v>282</v>
      </c>
      <c r="C20" s="684"/>
      <c r="D20" s="684"/>
      <c r="E20" s="684"/>
      <c r="F20" s="684"/>
      <c r="G20" s="684"/>
      <c r="H20" s="684"/>
      <c r="I20" s="684"/>
      <c r="J20" s="684"/>
      <c r="K20" s="684"/>
      <c r="L20" s="684"/>
      <c r="M20" s="684"/>
      <c r="N20" s="684"/>
      <c r="O20" s="684"/>
      <c r="P20" s="684"/>
      <c r="Q20" s="685"/>
      <c r="R20" s="608">
        <v>95</v>
      </c>
      <c r="S20" s="609"/>
      <c r="T20" s="609"/>
      <c r="U20" s="609"/>
      <c r="V20" s="609"/>
      <c r="W20" s="609"/>
      <c r="X20" s="609"/>
      <c r="Y20" s="610"/>
      <c r="Z20" s="646">
        <v>0</v>
      </c>
      <c r="AA20" s="646"/>
      <c r="AB20" s="646"/>
      <c r="AC20" s="646"/>
      <c r="AD20" s="647">
        <v>95</v>
      </c>
      <c r="AE20" s="647"/>
      <c r="AF20" s="647"/>
      <c r="AG20" s="647"/>
      <c r="AH20" s="647"/>
      <c r="AI20" s="647"/>
      <c r="AJ20" s="647"/>
      <c r="AK20" s="647"/>
      <c r="AL20" s="611">
        <v>0</v>
      </c>
      <c r="AM20" s="612"/>
      <c r="AN20" s="612"/>
      <c r="AO20" s="648"/>
      <c r="AP20" s="605" t="s">
        <v>283</v>
      </c>
      <c r="AQ20" s="606"/>
      <c r="AR20" s="606"/>
      <c r="AS20" s="606"/>
      <c r="AT20" s="606"/>
      <c r="AU20" s="606"/>
      <c r="AV20" s="606"/>
      <c r="AW20" s="606"/>
      <c r="AX20" s="606"/>
      <c r="AY20" s="606"/>
      <c r="AZ20" s="606"/>
      <c r="BA20" s="606"/>
      <c r="BB20" s="606"/>
      <c r="BC20" s="606"/>
      <c r="BD20" s="606"/>
      <c r="BE20" s="606"/>
      <c r="BF20" s="607"/>
      <c r="BG20" s="608">
        <v>185</v>
      </c>
      <c r="BH20" s="609"/>
      <c r="BI20" s="609"/>
      <c r="BJ20" s="609"/>
      <c r="BK20" s="609"/>
      <c r="BL20" s="609"/>
      <c r="BM20" s="609"/>
      <c r="BN20" s="610"/>
      <c r="BO20" s="646">
        <v>0</v>
      </c>
      <c r="BP20" s="646"/>
      <c r="BQ20" s="646"/>
      <c r="BR20" s="646"/>
      <c r="BS20" s="647" t="s">
        <v>133</v>
      </c>
      <c r="BT20" s="647"/>
      <c r="BU20" s="647"/>
      <c r="BV20" s="647"/>
      <c r="BW20" s="647"/>
      <c r="BX20" s="647"/>
      <c r="BY20" s="647"/>
      <c r="BZ20" s="647"/>
      <c r="CA20" s="647"/>
      <c r="CB20" s="682"/>
      <c r="CD20" s="605" t="s">
        <v>284</v>
      </c>
      <c r="CE20" s="606"/>
      <c r="CF20" s="606"/>
      <c r="CG20" s="606"/>
      <c r="CH20" s="606"/>
      <c r="CI20" s="606"/>
      <c r="CJ20" s="606"/>
      <c r="CK20" s="606"/>
      <c r="CL20" s="606"/>
      <c r="CM20" s="606"/>
      <c r="CN20" s="606"/>
      <c r="CO20" s="606"/>
      <c r="CP20" s="606"/>
      <c r="CQ20" s="607"/>
      <c r="CR20" s="608">
        <v>5741999</v>
      </c>
      <c r="CS20" s="609"/>
      <c r="CT20" s="609"/>
      <c r="CU20" s="609"/>
      <c r="CV20" s="609"/>
      <c r="CW20" s="609"/>
      <c r="CX20" s="609"/>
      <c r="CY20" s="610"/>
      <c r="CZ20" s="646">
        <v>100</v>
      </c>
      <c r="DA20" s="646"/>
      <c r="DB20" s="646"/>
      <c r="DC20" s="646"/>
      <c r="DD20" s="614">
        <v>820911</v>
      </c>
      <c r="DE20" s="609"/>
      <c r="DF20" s="609"/>
      <c r="DG20" s="609"/>
      <c r="DH20" s="609"/>
      <c r="DI20" s="609"/>
      <c r="DJ20" s="609"/>
      <c r="DK20" s="609"/>
      <c r="DL20" s="609"/>
      <c r="DM20" s="609"/>
      <c r="DN20" s="609"/>
      <c r="DO20" s="609"/>
      <c r="DP20" s="610"/>
      <c r="DQ20" s="614">
        <v>3571046</v>
      </c>
      <c r="DR20" s="609"/>
      <c r="DS20" s="609"/>
      <c r="DT20" s="609"/>
      <c r="DU20" s="609"/>
      <c r="DV20" s="609"/>
      <c r="DW20" s="609"/>
      <c r="DX20" s="609"/>
      <c r="DY20" s="609"/>
      <c r="DZ20" s="609"/>
      <c r="EA20" s="609"/>
      <c r="EB20" s="609"/>
      <c r="EC20" s="645"/>
    </row>
    <row r="21" spans="2:133" ht="11.25" customHeight="1" x14ac:dyDescent="0.15">
      <c r="B21" s="605" t="s">
        <v>285</v>
      </c>
      <c r="C21" s="606"/>
      <c r="D21" s="606"/>
      <c r="E21" s="606"/>
      <c r="F21" s="606"/>
      <c r="G21" s="606"/>
      <c r="H21" s="606"/>
      <c r="I21" s="606"/>
      <c r="J21" s="606"/>
      <c r="K21" s="606"/>
      <c r="L21" s="606"/>
      <c r="M21" s="606"/>
      <c r="N21" s="606"/>
      <c r="O21" s="606"/>
      <c r="P21" s="606"/>
      <c r="Q21" s="607"/>
      <c r="R21" s="608">
        <v>2530097</v>
      </c>
      <c r="S21" s="609"/>
      <c r="T21" s="609"/>
      <c r="U21" s="609"/>
      <c r="V21" s="609"/>
      <c r="W21" s="609"/>
      <c r="X21" s="609"/>
      <c r="Y21" s="610"/>
      <c r="Z21" s="646">
        <v>42</v>
      </c>
      <c r="AA21" s="646"/>
      <c r="AB21" s="646"/>
      <c r="AC21" s="646"/>
      <c r="AD21" s="647">
        <v>2221541</v>
      </c>
      <c r="AE21" s="647"/>
      <c r="AF21" s="647"/>
      <c r="AG21" s="647"/>
      <c r="AH21" s="647"/>
      <c r="AI21" s="647"/>
      <c r="AJ21" s="647"/>
      <c r="AK21" s="647"/>
      <c r="AL21" s="611">
        <v>77.400000000000006</v>
      </c>
      <c r="AM21" s="612"/>
      <c r="AN21" s="612"/>
      <c r="AO21" s="648"/>
      <c r="AP21" s="605" t="s">
        <v>286</v>
      </c>
      <c r="AQ21" s="686"/>
      <c r="AR21" s="686"/>
      <c r="AS21" s="686"/>
      <c r="AT21" s="686"/>
      <c r="AU21" s="686"/>
      <c r="AV21" s="686"/>
      <c r="AW21" s="686"/>
      <c r="AX21" s="686"/>
      <c r="AY21" s="686"/>
      <c r="AZ21" s="686"/>
      <c r="BA21" s="686"/>
      <c r="BB21" s="686"/>
      <c r="BC21" s="686"/>
      <c r="BD21" s="686"/>
      <c r="BE21" s="686"/>
      <c r="BF21" s="687"/>
      <c r="BG21" s="608">
        <v>185</v>
      </c>
      <c r="BH21" s="609"/>
      <c r="BI21" s="609"/>
      <c r="BJ21" s="609"/>
      <c r="BK21" s="609"/>
      <c r="BL21" s="609"/>
      <c r="BM21" s="609"/>
      <c r="BN21" s="610"/>
      <c r="BO21" s="646">
        <v>0</v>
      </c>
      <c r="BP21" s="646"/>
      <c r="BQ21" s="646"/>
      <c r="BR21" s="646"/>
      <c r="BS21" s="647" t="s">
        <v>242</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287</v>
      </c>
      <c r="C22" s="606"/>
      <c r="D22" s="606"/>
      <c r="E22" s="606"/>
      <c r="F22" s="606"/>
      <c r="G22" s="606"/>
      <c r="H22" s="606"/>
      <c r="I22" s="606"/>
      <c r="J22" s="606"/>
      <c r="K22" s="606"/>
      <c r="L22" s="606"/>
      <c r="M22" s="606"/>
      <c r="N22" s="606"/>
      <c r="O22" s="606"/>
      <c r="P22" s="606"/>
      <c r="Q22" s="607"/>
      <c r="R22" s="608">
        <v>2221541</v>
      </c>
      <c r="S22" s="609"/>
      <c r="T22" s="609"/>
      <c r="U22" s="609"/>
      <c r="V22" s="609"/>
      <c r="W22" s="609"/>
      <c r="X22" s="609"/>
      <c r="Y22" s="610"/>
      <c r="Z22" s="646">
        <v>36.9</v>
      </c>
      <c r="AA22" s="646"/>
      <c r="AB22" s="646"/>
      <c r="AC22" s="646"/>
      <c r="AD22" s="647">
        <v>2221541</v>
      </c>
      <c r="AE22" s="647"/>
      <c r="AF22" s="647"/>
      <c r="AG22" s="647"/>
      <c r="AH22" s="647"/>
      <c r="AI22" s="647"/>
      <c r="AJ22" s="647"/>
      <c r="AK22" s="647"/>
      <c r="AL22" s="611">
        <v>77.400000000000006</v>
      </c>
      <c r="AM22" s="612"/>
      <c r="AN22" s="612"/>
      <c r="AO22" s="648"/>
      <c r="AP22" s="605" t="s">
        <v>288</v>
      </c>
      <c r="AQ22" s="686"/>
      <c r="AR22" s="686"/>
      <c r="AS22" s="686"/>
      <c r="AT22" s="686"/>
      <c r="AU22" s="686"/>
      <c r="AV22" s="686"/>
      <c r="AW22" s="686"/>
      <c r="AX22" s="686"/>
      <c r="AY22" s="686"/>
      <c r="AZ22" s="686"/>
      <c r="BA22" s="686"/>
      <c r="BB22" s="686"/>
      <c r="BC22" s="686"/>
      <c r="BD22" s="686"/>
      <c r="BE22" s="686"/>
      <c r="BF22" s="687"/>
      <c r="BG22" s="608" t="s">
        <v>242</v>
      </c>
      <c r="BH22" s="609"/>
      <c r="BI22" s="609"/>
      <c r="BJ22" s="609"/>
      <c r="BK22" s="609"/>
      <c r="BL22" s="609"/>
      <c r="BM22" s="609"/>
      <c r="BN22" s="610"/>
      <c r="BO22" s="646" t="s">
        <v>242</v>
      </c>
      <c r="BP22" s="646"/>
      <c r="BQ22" s="646"/>
      <c r="BR22" s="646"/>
      <c r="BS22" s="647" t="s">
        <v>133</v>
      </c>
      <c r="BT22" s="647"/>
      <c r="BU22" s="647"/>
      <c r="BV22" s="647"/>
      <c r="BW22" s="647"/>
      <c r="BX22" s="647"/>
      <c r="BY22" s="647"/>
      <c r="BZ22" s="647"/>
      <c r="CA22" s="647"/>
      <c r="CB22" s="682"/>
      <c r="CD22" s="660" t="s">
        <v>289</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290</v>
      </c>
      <c r="C23" s="606"/>
      <c r="D23" s="606"/>
      <c r="E23" s="606"/>
      <c r="F23" s="606"/>
      <c r="G23" s="606"/>
      <c r="H23" s="606"/>
      <c r="I23" s="606"/>
      <c r="J23" s="606"/>
      <c r="K23" s="606"/>
      <c r="L23" s="606"/>
      <c r="M23" s="606"/>
      <c r="N23" s="606"/>
      <c r="O23" s="606"/>
      <c r="P23" s="606"/>
      <c r="Q23" s="607"/>
      <c r="R23" s="608">
        <v>308556</v>
      </c>
      <c r="S23" s="609"/>
      <c r="T23" s="609"/>
      <c r="U23" s="609"/>
      <c r="V23" s="609"/>
      <c r="W23" s="609"/>
      <c r="X23" s="609"/>
      <c r="Y23" s="610"/>
      <c r="Z23" s="646">
        <v>5.0999999999999996</v>
      </c>
      <c r="AA23" s="646"/>
      <c r="AB23" s="646"/>
      <c r="AC23" s="646"/>
      <c r="AD23" s="647" t="s">
        <v>133</v>
      </c>
      <c r="AE23" s="647"/>
      <c r="AF23" s="647"/>
      <c r="AG23" s="647"/>
      <c r="AH23" s="647"/>
      <c r="AI23" s="647"/>
      <c r="AJ23" s="647"/>
      <c r="AK23" s="647"/>
      <c r="AL23" s="611" t="s">
        <v>242</v>
      </c>
      <c r="AM23" s="612"/>
      <c r="AN23" s="612"/>
      <c r="AO23" s="648"/>
      <c r="AP23" s="605" t="s">
        <v>291</v>
      </c>
      <c r="AQ23" s="686"/>
      <c r="AR23" s="686"/>
      <c r="AS23" s="686"/>
      <c r="AT23" s="686"/>
      <c r="AU23" s="686"/>
      <c r="AV23" s="686"/>
      <c r="AW23" s="686"/>
      <c r="AX23" s="686"/>
      <c r="AY23" s="686"/>
      <c r="AZ23" s="686"/>
      <c r="BA23" s="686"/>
      <c r="BB23" s="686"/>
      <c r="BC23" s="686"/>
      <c r="BD23" s="686"/>
      <c r="BE23" s="686"/>
      <c r="BF23" s="687"/>
      <c r="BG23" s="608" t="s">
        <v>133</v>
      </c>
      <c r="BH23" s="609"/>
      <c r="BI23" s="609"/>
      <c r="BJ23" s="609"/>
      <c r="BK23" s="609"/>
      <c r="BL23" s="609"/>
      <c r="BM23" s="609"/>
      <c r="BN23" s="610"/>
      <c r="BO23" s="646" t="s">
        <v>133</v>
      </c>
      <c r="BP23" s="646"/>
      <c r="BQ23" s="646"/>
      <c r="BR23" s="646"/>
      <c r="BS23" s="647" t="s">
        <v>242</v>
      </c>
      <c r="BT23" s="647"/>
      <c r="BU23" s="647"/>
      <c r="BV23" s="647"/>
      <c r="BW23" s="647"/>
      <c r="BX23" s="647"/>
      <c r="BY23" s="647"/>
      <c r="BZ23" s="647"/>
      <c r="CA23" s="647"/>
      <c r="CB23" s="682"/>
      <c r="CD23" s="660" t="s">
        <v>230</v>
      </c>
      <c r="CE23" s="661"/>
      <c r="CF23" s="661"/>
      <c r="CG23" s="661"/>
      <c r="CH23" s="661"/>
      <c r="CI23" s="661"/>
      <c r="CJ23" s="661"/>
      <c r="CK23" s="661"/>
      <c r="CL23" s="661"/>
      <c r="CM23" s="661"/>
      <c r="CN23" s="661"/>
      <c r="CO23" s="661"/>
      <c r="CP23" s="661"/>
      <c r="CQ23" s="662"/>
      <c r="CR23" s="660" t="s">
        <v>292</v>
      </c>
      <c r="CS23" s="661"/>
      <c r="CT23" s="661"/>
      <c r="CU23" s="661"/>
      <c r="CV23" s="661"/>
      <c r="CW23" s="661"/>
      <c r="CX23" s="661"/>
      <c r="CY23" s="662"/>
      <c r="CZ23" s="660" t="s">
        <v>293</v>
      </c>
      <c r="DA23" s="661"/>
      <c r="DB23" s="661"/>
      <c r="DC23" s="662"/>
      <c r="DD23" s="660" t="s">
        <v>294</v>
      </c>
      <c r="DE23" s="661"/>
      <c r="DF23" s="661"/>
      <c r="DG23" s="661"/>
      <c r="DH23" s="661"/>
      <c r="DI23" s="661"/>
      <c r="DJ23" s="661"/>
      <c r="DK23" s="662"/>
      <c r="DL23" s="698" t="s">
        <v>295</v>
      </c>
      <c r="DM23" s="699"/>
      <c r="DN23" s="699"/>
      <c r="DO23" s="699"/>
      <c r="DP23" s="699"/>
      <c r="DQ23" s="699"/>
      <c r="DR23" s="699"/>
      <c r="DS23" s="699"/>
      <c r="DT23" s="699"/>
      <c r="DU23" s="699"/>
      <c r="DV23" s="700"/>
      <c r="DW23" s="660" t="s">
        <v>296</v>
      </c>
      <c r="DX23" s="661"/>
      <c r="DY23" s="661"/>
      <c r="DZ23" s="661"/>
      <c r="EA23" s="661"/>
      <c r="EB23" s="661"/>
      <c r="EC23" s="662"/>
    </row>
    <row r="24" spans="2:133" ht="11.25" customHeight="1" x14ac:dyDescent="0.15">
      <c r="B24" s="605" t="s">
        <v>297</v>
      </c>
      <c r="C24" s="606"/>
      <c r="D24" s="606"/>
      <c r="E24" s="606"/>
      <c r="F24" s="606"/>
      <c r="G24" s="606"/>
      <c r="H24" s="606"/>
      <c r="I24" s="606"/>
      <c r="J24" s="606"/>
      <c r="K24" s="606"/>
      <c r="L24" s="606"/>
      <c r="M24" s="606"/>
      <c r="N24" s="606"/>
      <c r="O24" s="606"/>
      <c r="P24" s="606"/>
      <c r="Q24" s="607"/>
      <c r="R24" s="608" t="s">
        <v>133</v>
      </c>
      <c r="S24" s="609"/>
      <c r="T24" s="609"/>
      <c r="U24" s="609"/>
      <c r="V24" s="609"/>
      <c r="W24" s="609"/>
      <c r="X24" s="609"/>
      <c r="Y24" s="610"/>
      <c r="Z24" s="646" t="s">
        <v>133</v>
      </c>
      <c r="AA24" s="646"/>
      <c r="AB24" s="646"/>
      <c r="AC24" s="646"/>
      <c r="AD24" s="647" t="s">
        <v>242</v>
      </c>
      <c r="AE24" s="647"/>
      <c r="AF24" s="647"/>
      <c r="AG24" s="647"/>
      <c r="AH24" s="647"/>
      <c r="AI24" s="647"/>
      <c r="AJ24" s="647"/>
      <c r="AK24" s="647"/>
      <c r="AL24" s="611" t="s">
        <v>133</v>
      </c>
      <c r="AM24" s="612"/>
      <c r="AN24" s="612"/>
      <c r="AO24" s="648"/>
      <c r="AP24" s="605" t="s">
        <v>298</v>
      </c>
      <c r="AQ24" s="686"/>
      <c r="AR24" s="686"/>
      <c r="AS24" s="686"/>
      <c r="AT24" s="686"/>
      <c r="AU24" s="686"/>
      <c r="AV24" s="686"/>
      <c r="AW24" s="686"/>
      <c r="AX24" s="686"/>
      <c r="AY24" s="686"/>
      <c r="AZ24" s="686"/>
      <c r="BA24" s="686"/>
      <c r="BB24" s="686"/>
      <c r="BC24" s="686"/>
      <c r="BD24" s="686"/>
      <c r="BE24" s="686"/>
      <c r="BF24" s="687"/>
      <c r="BG24" s="608" t="s">
        <v>242</v>
      </c>
      <c r="BH24" s="609"/>
      <c r="BI24" s="609"/>
      <c r="BJ24" s="609"/>
      <c r="BK24" s="609"/>
      <c r="BL24" s="609"/>
      <c r="BM24" s="609"/>
      <c r="BN24" s="610"/>
      <c r="BO24" s="646" t="s">
        <v>133</v>
      </c>
      <c r="BP24" s="646"/>
      <c r="BQ24" s="646"/>
      <c r="BR24" s="646"/>
      <c r="BS24" s="647" t="s">
        <v>242</v>
      </c>
      <c r="BT24" s="647"/>
      <c r="BU24" s="647"/>
      <c r="BV24" s="647"/>
      <c r="BW24" s="647"/>
      <c r="BX24" s="647"/>
      <c r="BY24" s="647"/>
      <c r="BZ24" s="647"/>
      <c r="CA24" s="647"/>
      <c r="CB24" s="682"/>
      <c r="CD24" s="666" t="s">
        <v>299</v>
      </c>
      <c r="CE24" s="667"/>
      <c r="CF24" s="667"/>
      <c r="CG24" s="667"/>
      <c r="CH24" s="667"/>
      <c r="CI24" s="667"/>
      <c r="CJ24" s="667"/>
      <c r="CK24" s="667"/>
      <c r="CL24" s="667"/>
      <c r="CM24" s="667"/>
      <c r="CN24" s="667"/>
      <c r="CO24" s="667"/>
      <c r="CP24" s="667"/>
      <c r="CQ24" s="668"/>
      <c r="CR24" s="663">
        <v>1504961</v>
      </c>
      <c r="CS24" s="664"/>
      <c r="CT24" s="664"/>
      <c r="CU24" s="664"/>
      <c r="CV24" s="664"/>
      <c r="CW24" s="664"/>
      <c r="CX24" s="664"/>
      <c r="CY24" s="689"/>
      <c r="CZ24" s="690">
        <v>26.2</v>
      </c>
      <c r="DA24" s="672"/>
      <c r="DB24" s="672"/>
      <c r="DC24" s="692"/>
      <c r="DD24" s="688">
        <v>1211535</v>
      </c>
      <c r="DE24" s="664"/>
      <c r="DF24" s="664"/>
      <c r="DG24" s="664"/>
      <c r="DH24" s="664"/>
      <c r="DI24" s="664"/>
      <c r="DJ24" s="664"/>
      <c r="DK24" s="689"/>
      <c r="DL24" s="688">
        <v>1207151</v>
      </c>
      <c r="DM24" s="664"/>
      <c r="DN24" s="664"/>
      <c r="DO24" s="664"/>
      <c r="DP24" s="664"/>
      <c r="DQ24" s="664"/>
      <c r="DR24" s="664"/>
      <c r="DS24" s="664"/>
      <c r="DT24" s="664"/>
      <c r="DU24" s="664"/>
      <c r="DV24" s="689"/>
      <c r="DW24" s="690">
        <v>41.7</v>
      </c>
      <c r="DX24" s="672"/>
      <c r="DY24" s="672"/>
      <c r="DZ24" s="672"/>
      <c r="EA24" s="672"/>
      <c r="EB24" s="672"/>
      <c r="EC24" s="691"/>
    </row>
    <row r="25" spans="2:133" ht="11.25" customHeight="1" x14ac:dyDescent="0.15">
      <c r="B25" s="605" t="s">
        <v>300</v>
      </c>
      <c r="C25" s="606"/>
      <c r="D25" s="606"/>
      <c r="E25" s="606"/>
      <c r="F25" s="606"/>
      <c r="G25" s="606"/>
      <c r="H25" s="606"/>
      <c r="I25" s="606"/>
      <c r="J25" s="606"/>
      <c r="K25" s="606"/>
      <c r="L25" s="606"/>
      <c r="M25" s="606"/>
      <c r="N25" s="606"/>
      <c r="O25" s="606"/>
      <c r="P25" s="606"/>
      <c r="Q25" s="607"/>
      <c r="R25" s="608">
        <v>3176568</v>
      </c>
      <c r="S25" s="609"/>
      <c r="T25" s="609"/>
      <c r="U25" s="609"/>
      <c r="V25" s="609"/>
      <c r="W25" s="609"/>
      <c r="X25" s="609"/>
      <c r="Y25" s="610"/>
      <c r="Z25" s="646">
        <v>52.8</v>
      </c>
      <c r="AA25" s="646"/>
      <c r="AB25" s="646"/>
      <c r="AC25" s="646"/>
      <c r="AD25" s="647">
        <v>2868012</v>
      </c>
      <c r="AE25" s="647"/>
      <c r="AF25" s="647"/>
      <c r="AG25" s="647"/>
      <c r="AH25" s="647"/>
      <c r="AI25" s="647"/>
      <c r="AJ25" s="647"/>
      <c r="AK25" s="647"/>
      <c r="AL25" s="611">
        <v>99.9</v>
      </c>
      <c r="AM25" s="612"/>
      <c r="AN25" s="612"/>
      <c r="AO25" s="648"/>
      <c r="AP25" s="605" t="s">
        <v>301</v>
      </c>
      <c r="AQ25" s="686"/>
      <c r="AR25" s="686"/>
      <c r="AS25" s="686"/>
      <c r="AT25" s="686"/>
      <c r="AU25" s="686"/>
      <c r="AV25" s="686"/>
      <c r="AW25" s="686"/>
      <c r="AX25" s="686"/>
      <c r="AY25" s="686"/>
      <c r="AZ25" s="686"/>
      <c r="BA25" s="686"/>
      <c r="BB25" s="686"/>
      <c r="BC25" s="686"/>
      <c r="BD25" s="686"/>
      <c r="BE25" s="686"/>
      <c r="BF25" s="687"/>
      <c r="BG25" s="608" t="s">
        <v>133</v>
      </c>
      <c r="BH25" s="609"/>
      <c r="BI25" s="609"/>
      <c r="BJ25" s="609"/>
      <c r="BK25" s="609"/>
      <c r="BL25" s="609"/>
      <c r="BM25" s="609"/>
      <c r="BN25" s="610"/>
      <c r="BO25" s="646" t="s">
        <v>242</v>
      </c>
      <c r="BP25" s="646"/>
      <c r="BQ25" s="646"/>
      <c r="BR25" s="646"/>
      <c r="BS25" s="647" t="s">
        <v>242</v>
      </c>
      <c r="BT25" s="647"/>
      <c r="BU25" s="647"/>
      <c r="BV25" s="647"/>
      <c r="BW25" s="647"/>
      <c r="BX25" s="647"/>
      <c r="BY25" s="647"/>
      <c r="BZ25" s="647"/>
      <c r="CA25" s="647"/>
      <c r="CB25" s="682"/>
      <c r="CD25" s="605" t="s">
        <v>302</v>
      </c>
      <c r="CE25" s="606"/>
      <c r="CF25" s="606"/>
      <c r="CG25" s="606"/>
      <c r="CH25" s="606"/>
      <c r="CI25" s="606"/>
      <c r="CJ25" s="606"/>
      <c r="CK25" s="606"/>
      <c r="CL25" s="606"/>
      <c r="CM25" s="606"/>
      <c r="CN25" s="606"/>
      <c r="CO25" s="606"/>
      <c r="CP25" s="606"/>
      <c r="CQ25" s="607"/>
      <c r="CR25" s="608">
        <v>707464</v>
      </c>
      <c r="CS25" s="621"/>
      <c r="CT25" s="621"/>
      <c r="CU25" s="621"/>
      <c r="CV25" s="621"/>
      <c r="CW25" s="621"/>
      <c r="CX25" s="621"/>
      <c r="CY25" s="622"/>
      <c r="CZ25" s="611">
        <v>12.3</v>
      </c>
      <c r="DA25" s="623"/>
      <c r="DB25" s="623"/>
      <c r="DC25" s="624"/>
      <c r="DD25" s="614">
        <v>626094</v>
      </c>
      <c r="DE25" s="621"/>
      <c r="DF25" s="621"/>
      <c r="DG25" s="621"/>
      <c r="DH25" s="621"/>
      <c r="DI25" s="621"/>
      <c r="DJ25" s="621"/>
      <c r="DK25" s="622"/>
      <c r="DL25" s="614">
        <v>622337</v>
      </c>
      <c r="DM25" s="621"/>
      <c r="DN25" s="621"/>
      <c r="DO25" s="621"/>
      <c r="DP25" s="621"/>
      <c r="DQ25" s="621"/>
      <c r="DR25" s="621"/>
      <c r="DS25" s="621"/>
      <c r="DT25" s="621"/>
      <c r="DU25" s="621"/>
      <c r="DV25" s="622"/>
      <c r="DW25" s="611">
        <v>21.5</v>
      </c>
      <c r="DX25" s="623"/>
      <c r="DY25" s="623"/>
      <c r="DZ25" s="623"/>
      <c r="EA25" s="623"/>
      <c r="EB25" s="623"/>
      <c r="EC25" s="635"/>
    </row>
    <row r="26" spans="2:133" ht="11.25" customHeight="1" x14ac:dyDescent="0.15">
      <c r="B26" s="605" t="s">
        <v>303</v>
      </c>
      <c r="C26" s="606"/>
      <c r="D26" s="606"/>
      <c r="E26" s="606"/>
      <c r="F26" s="606"/>
      <c r="G26" s="606"/>
      <c r="H26" s="606"/>
      <c r="I26" s="606"/>
      <c r="J26" s="606"/>
      <c r="K26" s="606"/>
      <c r="L26" s="606"/>
      <c r="M26" s="606"/>
      <c r="N26" s="606"/>
      <c r="O26" s="606"/>
      <c r="P26" s="606"/>
      <c r="Q26" s="607"/>
      <c r="R26" s="608">
        <v>571</v>
      </c>
      <c r="S26" s="609"/>
      <c r="T26" s="609"/>
      <c r="U26" s="609"/>
      <c r="V26" s="609"/>
      <c r="W26" s="609"/>
      <c r="X26" s="609"/>
      <c r="Y26" s="610"/>
      <c r="Z26" s="646">
        <v>0</v>
      </c>
      <c r="AA26" s="646"/>
      <c r="AB26" s="646"/>
      <c r="AC26" s="646"/>
      <c r="AD26" s="647">
        <v>571</v>
      </c>
      <c r="AE26" s="647"/>
      <c r="AF26" s="647"/>
      <c r="AG26" s="647"/>
      <c r="AH26" s="647"/>
      <c r="AI26" s="647"/>
      <c r="AJ26" s="647"/>
      <c r="AK26" s="647"/>
      <c r="AL26" s="611">
        <v>0</v>
      </c>
      <c r="AM26" s="612"/>
      <c r="AN26" s="612"/>
      <c r="AO26" s="648"/>
      <c r="AP26" s="605" t="s">
        <v>304</v>
      </c>
      <c r="AQ26" s="686"/>
      <c r="AR26" s="686"/>
      <c r="AS26" s="686"/>
      <c r="AT26" s="686"/>
      <c r="AU26" s="686"/>
      <c r="AV26" s="686"/>
      <c r="AW26" s="686"/>
      <c r="AX26" s="686"/>
      <c r="AY26" s="686"/>
      <c r="AZ26" s="686"/>
      <c r="BA26" s="686"/>
      <c r="BB26" s="686"/>
      <c r="BC26" s="686"/>
      <c r="BD26" s="686"/>
      <c r="BE26" s="686"/>
      <c r="BF26" s="687"/>
      <c r="BG26" s="608" t="s">
        <v>133</v>
      </c>
      <c r="BH26" s="609"/>
      <c r="BI26" s="609"/>
      <c r="BJ26" s="609"/>
      <c r="BK26" s="609"/>
      <c r="BL26" s="609"/>
      <c r="BM26" s="609"/>
      <c r="BN26" s="610"/>
      <c r="BO26" s="646" t="s">
        <v>242</v>
      </c>
      <c r="BP26" s="646"/>
      <c r="BQ26" s="646"/>
      <c r="BR26" s="646"/>
      <c r="BS26" s="647" t="s">
        <v>133</v>
      </c>
      <c r="BT26" s="647"/>
      <c r="BU26" s="647"/>
      <c r="BV26" s="647"/>
      <c r="BW26" s="647"/>
      <c r="BX26" s="647"/>
      <c r="BY26" s="647"/>
      <c r="BZ26" s="647"/>
      <c r="CA26" s="647"/>
      <c r="CB26" s="682"/>
      <c r="CD26" s="605" t="s">
        <v>305</v>
      </c>
      <c r="CE26" s="606"/>
      <c r="CF26" s="606"/>
      <c r="CG26" s="606"/>
      <c r="CH26" s="606"/>
      <c r="CI26" s="606"/>
      <c r="CJ26" s="606"/>
      <c r="CK26" s="606"/>
      <c r="CL26" s="606"/>
      <c r="CM26" s="606"/>
      <c r="CN26" s="606"/>
      <c r="CO26" s="606"/>
      <c r="CP26" s="606"/>
      <c r="CQ26" s="607"/>
      <c r="CR26" s="608">
        <v>344293</v>
      </c>
      <c r="CS26" s="609"/>
      <c r="CT26" s="609"/>
      <c r="CU26" s="609"/>
      <c r="CV26" s="609"/>
      <c r="CW26" s="609"/>
      <c r="CX26" s="609"/>
      <c r="CY26" s="610"/>
      <c r="CZ26" s="611">
        <v>6</v>
      </c>
      <c r="DA26" s="623"/>
      <c r="DB26" s="623"/>
      <c r="DC26" s="624"/>
      <c r="DD26" s="614">
        <v>319308</v>
      </c>
      <c r="DE26" s="609"/>
      <c r="DF26" s="609"/>
      <c r="DG26" s="609"/>
      <c r="DH26" s="609"/>
      <c r="DI26" s="609"/>
      <c r="DJ26" s="609"/>
      <c r="DK26" s="610"/>
      <c r="DL26" s="614" t="s">
        <v>133</v>
      </c>
      <c r="DM26" s="609"/>
      <c r="DN26" s="609"/>
      <c r="DO26" s="609"/>
      <c r="DP26" s="609"/>
      <c r="DQ26" s="609"/>
      <c r="DR26" s="609"/>
      <c r="DS26" s="609"/>
      <c r="DT26" s="609"/>
      <c r="DU26" s="609"/>
      <c r="DV26" s="610"/>
      <c r="DW26" s="611" t="s">
        <v>242</v>
      </c>
      <c r="DX26" s="623"/>
      <c r="DY26" s="623"/>
      <c r="DZ26" s="623"/>
      <c r="EA26" s="623"/>
      <c r="EB26" s="623"/>
      <c r="EC26" s="635"/>
    </row>
    <row r="27" spans="2:133" ht="11.25" customHeight="1" x14ac:dyDescent="0.15">
      <c r="B27" s="605" t="s">
        <v>306</v>
      </c>
      <c r="C27" s="606"/>
      <c r="D27" s="606"/>
      <c r="E27" s="606"/>
      <c r="F27" s="606"/>
      <c r="G27" s="606"/>
      <c r="H27" s="606"/>
      <c r="I27" s="606"/>
      <c r="J27" s="606"/>
      <c r="K27" s="606"/>
      <c r="L27" s="606"/>
      <c r="M27" s="606"/>
      <c r="N27" s="606"/>
      <c r="O27" s="606"/>
      <c r="P27" s="606"/>
      <c r="Q27" s="607"/>
      <c r="R27" s="608">
        <v>31281</v>
      </c>
      <c r="S27" s="609"/>
      <c r="T27" s="609"/>
      <c r="U27" s="609"/>
      <c r="V27" s="609"/>
      <c r="W27" s="609"/>
      <c r="X27" s="609"/>
      <c r="Y27" s="610"/>
      <c r="Z27" s="646">
        <v>0.5</v>
      </c>
      <c r="AA27" s="646"/>
      <c r="AB27" s="646"/>
      <c r="AC27" s="646"/>
      <c r="AD27" s="647" t="s">
        <v>133</v>
      </c>
      <c r="AE27" s="647"/>
      <c r="AF27" s="647"/>
      <c r="AG27" s="647"/>
      <c r="AH27" s="647"/>
      <c r="AI27" s="647"/>
      <c r="AJ27" s="647"/>
      <c r="AK27" s="647"/>
      <c r="AL27" s="611" t="s">
        <v>242</v>
      </c>
      <c r="AM27" s="612"/>
      <c r="AN27" s="612"/>
      <c r="AO27" s="648"/>
      <c r="AP27" s="605" t="s">
        <v>307</v>
      </c>
      <c r="AQ27" s="606"/>
      <c r="AR27" s="606"/>
      <c r="AS27" s="606"/>
      <c r="AT27" s="606"/>
      <c r="AU27" s="606"/>
      <c r="AV27" s="606"/>
      <c r="AW27" s="606"/>
      <c r="AX27" s="606"/>
      <c r="AY27" s="606"/>
      <c r="AZ27" s="606"/>
      <c r="BA27" s="606"/>
      <c r="BB27" s="606"/>
      <c r="BC27" s="606"/>
      <c r="BD27" s="606"/>
      <c r="BE27" s="606"/>
      <c r="BF27" s="607"/>
      <c r="BG27" s="608">
        <v>468805</v>
      </c>
      <c r="BH27" s="609"/>
      <c r="BI27" s="609"/>
      <c r="BJ27" s="609"/>
      <c r="BK27" s="609"/>
      <c r="BL27" s="609"/>
      <c r="BM27" s="609"/>
      <c r="BN27" s="610"/>
      <c r="BO27" s="646">
        <v>100</v>
      </c>
      <c r="BP27" s="646"/>
      <c r="BQ27" s="646"/>
      <c r="BR27" s="646"/>
      <c r="BS27" s="647">
        <v>3282</v>
      </c>
      <c r="BT27" s="647"/>
      <c r="BU27" s="647"/>
      <c r="BV27" s="647"/>
      <c r="BW27" s="647"/>
      <c r="BX27" s="647"/>
      <c r="BY27" s="647"/>
      <c r="BZ27" s="647"/>
      <c r="CA27" s="647"/>
      <c r="CB27" s="682"/>
      <c r="CD27" s="605" t="s">
        <v>308</v>
      </c>
      <c r="CE27" s="606"/>
      <c r="CF27" s="606"/>
      <c r="CG27" s="606"/>
      <c r="CH27" s="606"/>
      <c r="CI27" s="606"/>
      <c r="CJ27" s="606"/>
      <c r="CK27" s="606"/>
      <c r="CL27" s="606"/>
      <c r="CM27" s="606"/>
      <c r="CN27" s="606"/>
      <c r="CO27" s="606"/>
      <c r="CP27" s="606"/>
      <c r="CQ27" s="607"/>
      <c r="CR27" s="608">
        <v>271335</v>
      </c>
      <c r="CS27" s="621"/>
      <c r="CT27" s="621"/>
      <c r="CU27" s="621"/>
      <c r="CV27" s="621"/>
      <c r="CW27" s="621"/>
      <c r="CX27" s="621"/>
      <c r="CY27" s="622"/>
      <c r="CZ27" s="611">
        <v>4.7</v>
      </c>
      <c r="DA27" s="623"/>
      <c r="DB27" s="623"/>
      <c r="DC27" s="624"/>
      <c r="DD27" s="614">
        <v>64003</v>
      </c>
      <c r="DE27" s="621"/>
      <c r="DF27" s="621"/>
      <c r="DG27" s="621"/>
      <c r="DH27" s="621"/>
      <c r="DI27" s="621"/>
      <c r="DJ27" s="621"/>
      <c r="DK27" s="622"/>
      <c r="DL27" s="614">
        <v>63376</v>
      </c>
      <c r="DM27" s="621"/>
      <c r="DN27" s="621"/>
      <c r="DO27" s="621"/>
      <c r="DP27" s="621"/>
      <c r="DQ27" s="621"/>
      <c r="DR27" s="621"/>
      <c r="DS27" s="621"/>
      <c r="DT27" s="621"/>
      <c r="DU27" s="621"/>
      <c r="DV27" s="622"/>
      <c r="DW27" s="611">
        <v>2.2000000000000002</v>
      </c>
      <c r="DX27" s="623"/>
      <c r="DY27" s="623"/>
      <c r="DZ27" s="623"/>
      <c r="EA27" s="623"/>
      <c r="EB27" s="623"/>
      <c r="EC27" s="635"/>
    </row>
    <row r="28" spans="2:133" ht="11.25" customHeight="1" x14ac:dyDescent="0.15">
      <c r="B28" s="605" t="s">
        <v>309</v>
      </c>
      <c r="C28" s="606"/>
      <c r="D28" s="606"/>
      <c r="E28" s="606"/>
      <c r="F28" s="606"/>
      <c r="G28" s="606"/>
      <c r="H28" s="606"/>
      <c r="I28" s="606"/>
      <c r="J28" s="606"/>
      <c r="K28" s="606"/>
      <c r="L28" s="606"/>
      <c r="M28" s="606"/>
      <c r="N28" s="606"/>
      <c r="O28" s="606"/>
      <c r="P28" s="606"/>
      <c r="Q28" s="607"/>
      <c r="R28" s="608">
        <v>36533</v>
      </c>
      <c r="S28" s="609"/>
      <c r="T28" s="609"/>
      <c r="U28" s="609"/>
      <c r="V28" s="609"/>
      <c r="W28" s="609"/>
      <c r="X28" s="609"/>
      <c r="Y28" s="610"/>
      <c r="Z28" s="646">
        <v>0.6</v>
      </c>
      <c r="AA28" s="646"/>
      <c r="AB28" s="646"/>
      <c r="AC28" s="646"/>
      <c r="AD28" s="647">
        <v>1065</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310</v>
      </c>
      <c r="CE28" s="606"/>
      <c r="CF28" s="606"/>
      <c r="CG28" s="606"/>
      <c r="CH28" s="606"/>
      <c r="CI28" s="606"/>
      <c r="CJ28" s="606"/>
      <c r="CK28" s="606"/>
      <c r="CL28" s="606"/>
      <c r="CM28" s="606"/>
      <c r="CN28" s="606"/>
      <c r="CO28" s="606"/>
      <c r="CP28" s="606"/>
      <c r="CQ28" s="607"/>
      <c r="CR28" s="608">
        <v>526162</v>
      </c>
      <c r="CS28" s="609"/>
      <c r="CT28" s="609"/>
      <c r="CU28" s="609"/>
      <c r="CV28" s="609"/>
      <c r="CW28" s="609"/>
      <c r="CX28" s="609"/>
      <c r="CY28" s="610"/>
      <c r="CZ28" s="611">
        <v>9.1999999999999993</v>
      </c>
      <c r="DA28" s="623"/>
      <c r="DB28" s="623"/>
      <c r="DC28" s="624"/>
      <c r="DD28" s="614">
        <v>521438</v>
      </c>
      <c r="DE28" s="609"/>
      <c r="DF28" s="609"/>
      <c r="DG28" s="609"/>
      <c r="DH28" s="609"/>
      <c r="DI28" s="609"/>
      <c r="DJ28" s="609"/>
      <c r="DK28" s="610"/>
      <c r="DL28" s="614">
        <v>521438</v>
      </c>
      <c r="DM28" s="609"/>
      <c r="DN28" s="609"/>
      <c r="DO28" s="609"/>
      <c r="DP28" s="609"/>
      <c r="DQ28" s="609"/>
      <c r="DR28" s="609"/>
      <c r="DS28" s="609"/>
      <c r="DT28" s="609"/>
      <c r="DU28" s="609"/>
      <c r="DV28" s="610"/>
      <c r="DW28" s="611">
        <v>18</v>
      </c>
      <c r="DX28" s="623"/>
      <c r="DY28" s="623"/>
      <c r="DZ28" s="623"/>
      <c r="EA28" s="623"/>
      <c r="EB28" s="623"/>
      <c r="EC28" s="635"/>
    </row>
    <row r="29" spans="2:133" ht="11.25" customHeight="1" x14ac:dyDescent="0.15">
      <c r="B29" s="605" t="s">
        <v>311</v>
      </c>
      <c r="C29" s="606"/>
      <c r="D29" s="606"/>
      <c r="E29" s="606"/>
      <c r="F29" s="606"/>
      <c r="G29" s="606"/>
      <c r="H29" s="606"/>
      <c r="I29" s="606"/>
      <c r="J29" s="606"/>
      <c r="K29" s="606"/>
      <c r="L29" s="606"/>
      <c r="M29" s="606"/>
      <c r="N29" s="606"/>
      <c r="O29" s="606"/>
      <c r="P29" s="606"/>
      <c r="Q29" s="607"/>
      <c r="R29" s="608">
        <v>14128</v>
      </c>
      <c r="S29" s="609"/>
      <c r="T29" s="609"/>
      <c r="U29" s="609"/>
      <c r="V29" s="609"/>
      <c r="W29" s="609"/>
      <c r="X29" s="609"/>
      <c r="Y29" s="610"/>
      <c r="Z29" s="646">
        <v>0.2</v>
      </c>
      <c r="AA29" s="646"/>
      <c r="AB29" s="646"/>
      <c r="AC29" s="646"/>
      <c r="AD29" s="647" t="s">
        <v>133</v>
      </c>
      <c r="AE29" s="647"/>
      <c r="AF29" s="647"/>
      <c r="AG29" s="647"/>
      <c r="AH29" s="647"/>
      <c r="AI29" s="647"/>
      <c r="AJ29" s="647"/>
      <c r="AK29" s="647"/>
      <c r="AL29" s="611" t="s">
        <v>133</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312</v>
      </c>
      <c r="CE29" s="628"/>
      <c r="CF29" s="605" t="s">
        <v>313</v>
      </c>
      <c r="CG29" s="606"/>
      <c r="CH29" s="606"/>
      <c r="CI29" s="606"/>
      <c r="CJ29" s="606"/>
      <c r="CK29" s="606"/>
      <c r="CL29" s="606"/>
      <c r="CM29" s="606"/>
      <c r="CN29" s="606"/>
      <c r="CO29" s="606"/>
      <c r="CP29" s="606"/>
      <c r="CQ29" s="607"/>
      <c r="CR29" s="608">
        <v>526162</v>
      </c>
      <c r="CS29" s="621"/>
      <c r="CT29" s="621"/>
      <c r="CU29" s="621"/>
      <c r="CV29" s="621"/>
      <c r="CW29" s="621"/>
      <c r="CX29" s="621"/>
      <c r="CY29" s="622"/>
      <c r="CZ29" s="611">
        <v>9.1999999999999993</v>
      </c>
      <c r="DA29" s="623"/>
      <c r="DB29" s="623"/>
      <c r="DC29" s="624"/>
      <c r="DD29" s="614">
        <v>521438</v>
      </c>
      <c r="DE29" s="621"/>
      <c r="DF29" s="621"/>
      <c r="DG29" s="621"/>
      <c r="DH29" s="621"/>
      <c r="DI29" s="621"/>
      <c r="DJ29" s="621"/>
      <c r="DK29" s="622"/>
      <c r="DL29" s="614">
        <v>521438</v>
      </c>
      <c r="DM29" s="621"/>
      <c r="DN29" s="621"/>
      <c r="DO29" s="621"/>
      <c r="DP29" s="621"/>
      <c r="DQ29" s="621"/>
      <c r="DR29" s="621"/>
      <c r="DS29" s="621"/>
      <c r="DT29" s="621"/>
      <c r="DU29" s="621"/>
      <c r="DV29" s="622"/>
      <c r="DW29" s="611">
        <v>18</v>
      </c>
      <c r="DX29" s="623"/>
      <c r="DY29" s="623"/>
      <c r="DZ29" s="623"/>
      <c r="EA29" s="623"/>
      <c r="EB29" s="623"/>
      <c r="EC29" s="635"/>
    </row>
    <row r="30" spans="2:133" ht="11.25" customHeight="1" x14ac:dyDescent="0.15">
      <c r="B30" s="605" t="s">
        <v>314</v>
      </c>
      <c r="C30" s="606"/>
      <c r="D30" s="606"/>
      <c r="E30" s="606"/>
      <c r="F30" s="606"/>
      <c r="G30" s="606"/>
      <c r="H30" s="606"/>
      <c r="I30" s="606"/>
      <c r="J30" s="606"/>
      <c r="K30" s="606"/>
      <c r="L30" s="606"/>
      <c r="M30" s="606"/>
      <c r="N30" s="606"/>
      <c r="O30" s="606"/>
      <c r="P30" s="606"/>
      <c r="Q30" s="607"/>
      <c r="R30" s="608">
        <v>608645</v>
      </c>
      <c r="S30" s="609"/>
      <c r="T30" s="609"/>
      <c r="U30" s="609"/>
      <c r="V30" s="609"/>
      <c r="W30" s="609"/>
      <c r="X30" s="609"/>
      <c r="Y30" s="610"/>
      <c r="Z30" s="646">
        <v>10.1</v>
      </c>
      <c r="AA30" s="646"/>
      <c r="AB30" s="646"/>
      <c r="AC30" s="646"/>
      <c r="AD30" s="647" t="s">
        <v>133</v>
      </c>
      <c r="AE30" s="647"/>
      <c r="AF30" s="647"/>
      <c r="AG30" s="647"/>
      <c r="AH30" s="647"/>
      <c r="AI30" s="647"/>
      <c r="AJ30" s="647"/>
      <c r="AK30" s="647"/>
      <c r="AL30" s="611" t="s">
        <v>242</v>
      </c>
      <c r="AM30" s="612"/>
      <c r="AN30" s="612"/>
      <c r="AO30" s="648"/>
      <c r="AP30" s="660" t="s">
        <v>230</v>
      </c>
      <c r="AQ30" s="661"/>
      <c r="AR30" s="661"/>
      <c r="AS30" s="661"/>
      <c r="AT30" s="661"/>
      <c r="AU30" s="661"/>
      <c r="AV30" s="661"/>
      <c r="AW30" s="661"/>
      <c r="AX30" s="661"/>
      <c r="AY30" s="661"/>
      <c r="AZ30" s="661"/>
      <c r="BA30" s="661"/>
      <c r="BB30" s="661"/>
      <c r="BC30" s="661"/>
      <c r="BD30" s="661"/>
      <c r="BE30" s="661"/>
      <c r="BF30" s="662"/>
      <c r="BG30" s="660" t="s">
        <v>315</v>
      </c>
      <c r="BH30" s="680"/>
      <c r="BI30" s="680"/>
      <c r="BJ30" s="680"/>
      <c r="BK30" s="680"/>
      <c r="BL30" s="680"/>
      <c r="BM30" s="680"/>
      <c r="BN30" s="680"/>
      <c r="BO30" s="680"/>
      <c r="BP30" s="680"/>
      <c r="BQ30" s="681"/>
      <c r="BR30" s="660" t="s">
        <v>316</v>
      </c>
      <c r="BS30" s="680"/>
      <c r="BT30" s="680"/>
      <c r="BU30" s="680"/>
      <c r="BV30" s="680"/>
      <c r="BW30" s="680"/>
      <c r="BX30" s="680"/>
      <c r="BY30" s="680"/>
      <c r="BZ30" s="680"/>
      <c r="CA30" s="680"/>
      <c r="CB30" s="681"/>
      <c r="CD30" s="629"/>
      <c r="CE30" s="630"/>
      <c r="CF30" s="605" t="s">
        <v>317</v>
      </c>
      <c r="CG30" s="606"/>
      <c r="CH30" s="606"/>
      <c r="CI30" s="606"/>
      <c r="CJ30" s="606"/>
      <c r="CK30" s="606"/>
      <c r="CL30" s="606"/>
      <c r="CM30" s="606"/>
      <c r="CN30" s="606"/>
      <c r="CO30" s="606"/>
      <c r="CP30" s="606"/>
      <c r="CQ30" s="607"/>
      <c r="CR30" s="608">
        <v>517377</v>
      </c>
      <c r="CS30" s="609"/>
      <c r="CT30" s="609"/>
      <c r="CU30" s="609"/>
      <c r="CV30" s="609"/>
      <c r="CW30" s="609"/>
      <c r="CX30" s="609"/>
      <c r="CY30" s="610"/>
      <c r="CZ30" s="611">
        <v>9</v>
      </c>
      <c r="DA30" s="623"/>
      <c r="DB30" s="623"/>
      <c r="DC30" s="624"/>
      <c r="DD30" s="614">
        <v>512785</v>
      </c>
      <c r="DE30" s="609"/>
      <c r="DF30" s="609"/>
      <c r="DG30" s="609"/>
      <c r="DH30" s="609"/>
      <c r="DI30" s="609"/>
      <c r="DJ30" s="609"/>
      <c r="DK30" s="610"/>
      <c r="DL30" s="614">
        <v>512785</v>
      </c>
      <c r="DM30" s="609"/>
      <c r="DN30" s="609"/>
      <c r="DO30" s="609"/>
      <c r="DP30" s="609"/>
      <c r="DQ30" s="609"/>
      <c r="DR30" s="609"/>
      <c r="DS30" s="609"/>
      <c r="DT30" s="609"/>
      <c r="DU30" s="609"/>
      <c r="DV30" s="610"/>
      <c r="DW30" s="611">
        <v>17.7</v>
      </c>
      <c r="DX30" s="623"/>
      <c r="DY30" s="623"/>
      <c r="DZ30" s="623"/>
      <c r="EA30" s="623"/>
      <c r="EB30" s="623"/>
      <c r="EC30" s="635"/>
    </row>
    <row r="31" spans="2:133" ht="11.25" customHeight="1" x14ac:dyDescent="0.15">
      <c r="B31" s="683" t="s">
        <v>318</v>
      </c>
      <c r="C31" s="684"/>
      <c r="D31" s="684"/>
      <c r="E31" s="684"/>
      <c r="F31" s="684"/>
      <c r="G31" s="684"/>
      <c r="H31" s="684"/>
      <c r="I31" s="684"/>
      <c r="J31" s="684"/>
      <c r="K31" s="684"/>
      <c r="L31" s="684"/>
      <c r="M31" s="684"/>
      <c r="N31" s="684"/>
      <c r="O31" s="684"/>
      <c r="P31" s="684"/>
      <c r="Q31" s="685"/>
      <c r="R31" s="608" t="s">
        <v>242</v>
      </c>
      <c r="S31" s="609"/>
      <c r="T31" s="609"/>
      <c r="U31" s="609"/>
      <c r="V31" s="609"/>
      <c r="W31" s="609"/>
      <c r="X31" s="609"/>
      <c r="Y31" s="610"/>
      <c r="Z31" s="646" t="s">
        <v>242</v>
      </c>
      <c r="AA31" s="646"/>
      <c r="AB31" s="646"/>
      <c r="AC31" s="646"/>
      <c r="AD31" s="647" t="s">
        <v>242</v>
      </c>
      <c r="AE31" s="647"/>
      <c r="AF31" s="647"/>
      <c r="AG31" s="647"/>
      <c r="AH31" s="647"/>
      <c r="AI31" s="647"/>
      <c r="AJ31" s="647"/>
      <c r="AK31" s="647"/>
      <c r="AL31" s="611" t="s">
        <v>133</v>
      </c>
      <c r="AM31" s="612"/>
      <c r="AN31" s="612"/>
      <c r="AO31" s="648"/>
      <c r="AP31" s="674" t="s">
        <v>319</v>
      </c>
      <c r="AQ31" s="675"/>
      <c r="AR31" s="675"/>
      <c r="AS31" s="675"/>
      <c r="AT31" s="676" t="s">
        <v>320</v>
      </c>
      <c r="AU31" s="212"/>
      <c r="AV31" s="212"/>
      <c r="AW31" s="212"/>
      <c r="AX31" s="666" t="s">
        <v>194</v>
      </c>
      <c r="AY31" s="667"/>
      <c r="AZ31" s="667"/>
      <c r="BA31" s="667"/>
      <c r="BB31" s="667"/>
      <c r="BC31" s="667"/>
      <c r="BD31" s="667"/>
      <c r="BE31" s="667"/>
      <c r="BF31" s="668"/>
      <c r="BG31" s="670">
        <v>99.9</v>
      </c>
      <c r="BH31" s="671"/>
      <c r="BI31" s="671"/>
      <c r="BJ31" s="671"/>
      <c r="BK31" s="671"/>
      <c r="BL31" s="671"/>
      <c r="BM31" s="672">
        <v>99.7</v>
      </c>
      <c r="BN31" s="671"/>
      <c r="BO31" s="671"/>
      <c r="BP31" s="671"/>
      <c r="BQ31" s="673"/>
      <c r="BR31" s="670">
        <v>99.9</v>
      </c>
      <c r="BS31" s="671"/>
      <c r="BT31" s="671"/>
      <c r="BU31" s="671"/>
      <c r="BV31" s="671"/>
      <c r="BW31" s="671"/>
      <c r="BX31" s="672">
        <v>99.6</v>
      </c>
      <c r="BY31" s="671"/>
      <c r="BZ31" s="671"/>
      <c r="CA31" s="671"/>
      <c r="CB31" s="673"/>
      <c r="CD31" s="629"/>
      <c r="CE31" s="630"/>
      <c r="CF31" s="605" t="s">
        <v>321</v>
      </c>
      <c r="CG31" s="606"/>
      <c r="CH31" s="606"/>
      <c r="CI31" s="606"/>
      <c r="CJ31" s="606"/>
      <c r="CK31" s="606"/>
      <c r="CL31" s="606"/>
      <c r="CM31" s="606"/>
      <c r="CN31" s="606"/>
      <c r="CO31" s="606"/>
      <c r="CP31" s="606"/>
      <c r="CQ31" s="607"/>
      <c r="CR31" s="608">
        <v>8785</v>
      </c>
      <c r="CS31" s="621"/>
      <c r="CT31" s="621"/>
      <c r="CU31" s="621"/>
      <c r="CV31" s="621"/>
      <c r="CW31" s="621"/>
      <c r="CX31" s="621"/>
      <c r="CY31" s="622"/>
      <c r="CZ31" s="611">
        <v>0.2</v>
      </c>
      <c r="DA31" s="623"/>
      <c r="DB31" s="623"/>
      <c r="DC31" s="624"/>
      <c r="DD31" s="614">
        <v>8653</v>
      </c>
      <c r="DE31" s="621"/>
      <c r="DF31" s="621"/>
      <c r="DG31" s="621"/>
      <c r="DH31" s="621"/>
      <c r="DI31" s="621"/>
      <c r="DJ31" s="621"/>
      <c r="DK31" s="622"/>
      <c r="DL31" s="614">
        <v>8653</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322</v>
      </c>
      <c r="C32" s="606"/>
      <c r="D32" s="606"/>
      <c r="E32" s="606"/>
      <c r="F32" s="606"/>
      <c r="G32" s="606"/>
      <c r="H32" s="606"/>
      <c r="I32" s="606"/>
      <c r="J32" s="606"/>
      <c r="K32" s="606"/>
      <c r="L32" s="606"/>
      <c r="M32" s="606"/>
      <c r="N32" s="606"/>
      <c r="O32" s="606"/>
      <c r="P32" s="606"/>
      <c r="Q32" s="607"/>
      <c r="R32" s="608">
        <v>311277</v>
      </c>
      <c r="S32" s="609"/>
      <c r="T32" s="609"/>
      <c r="U32" s="609"/>
      <c r="V32" s="609"/>
      <c r="W32" s="609"/>
      <c r="X32" s="609"/>
      <c r="Y32" s="610"/>
      <c r="Z32" s="646">
        <v>5.2</v>
      </c>
      <c r="AA32" s="646"/>
      <c r="AB32" s="646"/>
      <c r="AC32" s="646"/>
      <c r="AD32" s="647" t="s">
        <v>242</v>
      </c>
      <c r="AE32" s="647"/>
      <c r="AF32" s="647"/>
      <c r="AG32" s="647"/>
      <c r="AH32" s="647"/>
      <c r="AI32" s="647"/>
      <c r="AJ32" s="647"/>
      <c r="AK32" s="647"/>
      <c r="AL32" s="611" t="s">
        <v>133</v>
      </c>
      <c r="AM32" s="612"/>
      <c r="AN32" s="612"/>
      <c r="AO32" s="648"/>
      <c r="AP32" s="649"/>
      <c r="AQ32" s="650"/>
      <c r="AR32" s="650"/>
      <c r="AS32" s="650"/>
      <c r="AT32" s="677"/>
      <c r="AU32" s="208" t="s">
        <v>323</v>
      </c>
      <c r="AX32" s="605" t="s">
        <v>324</v>
      </c>
      <c r="AY32" s="606"/>
      <c r="AZ32" s="606"/>
      <c r="BA32" s="606"/>
      <c r="BB32" s="606"/>
      <c r="BC32" s="606"/>
      <c r="BD32" s="606"/>
      <c r="BE32" s="606"/>
      <c r="BF32" s="607"/>
      <c r="BG32" s="679">
        <v>100</v>
      </c>
      <c r="BH32" s="621"/>
      <c r="BI32" s="621"/>
      <c r="BJ32" s="621"/>
      <c r="BK32" s="621"/>
      <c r="BL32" s="621"/>
      <c r="BM32" s="612">
        <v>99.9</v>
      </c>
      <c r="BN32" s="621"/>
      <c r="BO32" s="621"/>
      <c r="BP32" s="621"/>
      <c r="BQ32" s="644"/>
      <c r="BR32" s="679">
        <v>100</v>
      </c>
      <c r="BS32" s="621"/>
      <c r="BT32" s="621"/>
      <c r="BU32" s="621"/>
      <c r="BV32" s="621"/>
      <c r="BW32" s="621"/>
      <c r="BX32" s="612">
        <v>99.9</v>
      </c>
      <c r="BY32" s="621"/>
      <c r="BZ32" s="621"/>
      <c r="CA32" s="621"/>
      <c r="CB32" s="644"/>
      <c r="CD32" s="631"/>
      <c r="CE32" s="632"/>
      <c r="CF32" s="605" t="s">
        <v>325</v>
      </c>
      <c r="CG32" s="606"/>
      <c r="CH32" s="606"/>
      <c r="CI32" s="606"/>
      <c r="CJ32" s="606"/>
      <c r="CK32" s="606"/>
      <c r="CL32" s="606"/>
      <c r="CM32" s="606"/>
      <c r="CN32" s="606"/>
      <c r="CO32" s="606"/>
      <c r="CP32" s="606"/>
      <c r="CQ32" s="607"/>
      <c r="CR32" s="608" t="s">
        <v>133</v>
      </c>
      <c r="CS32" s="609"/>
      <c r="CT32" s="609"/>
      <c r="CU32" s="609"/>
      <c r="CV32" s="609"/>
      <c r="CW32" s="609"/>
      <c r="CX32" s="609"/>
      <c r="CY32" s="610"/>
      <c r="CZ32" s="611" t="s">
        <v>133</v>
      </c>
      <c r="DA32" s="623"/>
      <c r="DB32" s="623"/>
      <c r="DC32" s="624"/>
      <c r="DD32" s="614" t="s">
        <v>133</v>
      </c>
      <c r="DE32" s="609"/>
      <c r="DF32" s="609"/>
      <c r="DG32" s="609"/>
      <c r="DH32" s="609"/>
      <c r="DI32" s="609"/>
      <c r="DJ32" s="609"/>
      <c r="DK32" s="610"/>
      <c r="DL32" s="614" t="s">
        <v>133</v>
      </c>
      <c r="DM32" s="609"/>
      <c r="DN32" s="609"/>
      <c r="DO32" s="609"/>
      <c r="DP32" s="609"/>
      <c r="DQ32" s="609"/>
      <c r="DR32" s="609"/>
      <c r="DS32" s="609"/>
      <c r="DT32" s="609"/>
      <c r="DU32" s="609"/>
      <c r="DV32" s="610"/>
      <c r="DW32" s="611" t="s">
        <v>133</v>
      </c>
      <c r="DX32" s="623"/>
      <c r="DY32" s="623"/>
      <c r="DZ32" s="623"/>
      <c r="EA32" s="623"/>
      <c r="EB32" s="623"/>
      <c r="EC32" s="635"/>
    </row>
    <row r="33" spans="2:133" ht="11.25" customHeight="1" x14ac:dyDescent="0.15">
      <c r="B33" s="605" t="s">
        <v>326</v>
      </c>
      <c r="C33" s="606"/>
      <c r="D33" s="606"/>
      <c r="E33" s="606"/>
      <c r="F33" s="606"/>
      <c r="G33" s="606"/>
      <c r="H33" s="606"/>
      <c r="I33" s="606"/>
      <c r="J33" s="606"/>
      <c r="K33" s="606"/>
      <c r="L33" s="606"/>
      <c r="M33" s="606"/>
      <c r="N33" s="606"/>
      <c r="O33" s="606"/>
      <c r="P33" s="606"/>
      <c r="Q33" s="607"/>
      <c r="R33" s="608">
        <v>12161</v>
      </c>
      <c r="S33" s="609"/>
      <c r="T33" s="609"/>
      <c r="U33" s="609"/>
      <c r="V33" s="609"/>
      <c r="W33" s="609"/>
      <c r="X33" s="609"/>
      <c r="Y33" s="610"/>
      <c r="Z33" s="646">
        <v>0.2</v>
      </c>
      <c r="AA33" s="646"/>
      <c r="AB33" s="646"/>
      <c r="AC33" s="646"/>
      <c r="AD33" s="647">
        <v>1609</v>
      </c>
      <c r="AE33" s="647"/>
      <c r="AF33" s="647"/>
      <c r="AG33" s="647"/>
      <c r="AH33" s="647"/>
      <c r="AI33" s="647"/>
      <c r="AJ33" s="647"/>
      <c r="AK33" s="647"/>
      <c r="AL33" s="611">
        <v>0.1</v>
      </c>
      <c r="AM33" s="612"/>
      <c r="AN33" s="612"/>
      <c r="AO33" s="648"/>
      <c r="AP33" s="651"/>
      <c r="AQ33" s="652"/>
      <c r="AR33" s="652"/>
      <c r="AS33" s="652"/>
      <c r="AT33" s="678"/>
      <c r="AU33" s="213"/>
      <c r="AV33" s="213"/>
      <c r="AW33" s="213"/>
      <c r="AX33" s="589" t="s">
        <v>327</v>
      </c>
      <c r="AY33" s="590"/>
      <c r="AZ33" s="590"/>
      <c r="BA33" s="590"/>
      <c r="BB33" s="590"/>
      <c r="BC33" s="590"/>
      <c r="BD33" s="590"/>
      <c r="BE33" s="590"/>
      <c r="BF33" s="591"/>
      <c r="BG33" s="669">
        <v>99.8</v>
      </c>
      <c r="BH33" s="593"/>
      <c r="BI33" s="593"/>
      <c r="BJ33" s="593"/>
      <c r="BK33" s="593"/>
      <c r="BL33" s="593"/>
      <c r="BM33" s="639">
        <v>99.4</v>
      </c>
      <c r="BN33" s="593"/>
      <c r="BO33" s="593"/>
      <c r="BP33" s="593"/>
      <c r="BQ33" s="656"/>
      <c r="BR33" s="669">
        <v>99.8</v>
      </c>
      <c r="BS33" s="593"/>
      <c r="BT33" s="593"/>
      <c r="BU33" s="593"/>
      <c r="BV33" s="593"/>
      <c r="BW33" s="593"/>
      <c r="BX33" s="639">
        <v>99.3</v>
      </c>
      <c r="BY33" s="593"/>
      <c r="BZ33" s="593"/>
      <c r="CA33" s="593"/>
      <c r="CB33" s="656"/>
      <c r="CD33" s="605" t="s">
        <v>328</v>
      </c>
      <c r="CE33" s="606"/>
      <c r="CF33" s="606"/>
      <c r="CG33" s="606"/>
      <c r="CH33" s="606"/>
      <c r="CI33" s="606"/>
      <c r="CJ33" s="606"/>
      <c r="CK33" s="606"/>
      <c r="CL33" s="606"/>
      <c r="CM33" s="606"/>
      <c r="CN33" s="606"/>
      <c r="CO33" s="606"/>
      <c r="CP33" s="606"/>
      <c r="CQ33" s="607"/>
      <c r="CR33" s="608">
        <v>3337412</v>
      </c>
      <c r="CS33" s="621"/>
      <c r="CT33" s="621"/>
      <c r="CU33" s="621"/>
      <c r="CV33" s="621"/>
      <c r="CW33" s="621"/>
      <c r="CX33" s="621"/>
      <c r="CY33" s="622"/>
      <c r="CZ33" s="611">
        <v>58.1</v>
      </c>
      <c r="DA33" s="623"/>
      <c r="DB33" s="623"/>
      <c r="DC33" s="624"/>
      <c r="DD33" s="614">
        <v>2198857</v>
      </c>
      <c r="DE33" s="621"/>
      <c r="DF33" s="621"/>
      <c r="DG33" s="621"/>
      <c r="DH33" s="621"/>
      <c r="DI33" s="621"/>
      <c r="DJ33" s="621"/>
      <c r="DK33" s="622"/>
      <c r="DL33" s="614">
        <v>1294710</v>
      </c>
      <c r="DM33" s="621"/>
      <c r="DN33" s="621"/>
      <c r="DO33" s="621"/>
      <c r="DP33" s="621"/>
      <c r="DQ33" s="621"/>
      <c r="DR33" s="621"/>
      <c r="DS33" s="621"/>
      <c r="DT33" s="621"/>
      <c r="DU33" s="621"/>
      <c r="DV33" s="622"/>
      <c r="DW33" s="611">
        <v>44.7</v>
      </c>
      <c r="DX33" s="623"/>
      <c r="DY33" s="623"/>
      <c r="DZ33" s="623"/>
      <c r="EA33" s="623"/>
      <c r="EB33" s="623"/>
      <c r="EC33" s="635"/>
    </row>
    <row r="34" spans="2:133" ht="11.25" customHeight="1" x14ac:dyDescent="0.15">
      <c r="B34" s="605" t="s">
        <v>329</v>
      </c>
      <c r="C34" s="606"/>
      <c r="D34" s="606"/>
      <c r="E34" s="606"/>
      <c r="F34" s="606"/>
      <c r="G34" s="606"/>
      <c r="H34" s="606"/>
      <c r="I34" s="606"/>
      <c r="J34" s="606"/>
      <c r="K34" s="606"/>
      <c r="L34" s="606"/>
      <c r="M34" s="606"/>
      <c r="N34" s="606"/>
      <c r="O34" s="606"/>
      <c r="P34" s="606"/>
      <c r="Q34" s="607"/>
      <c r="R34" s="608">
        <v>657347</v>
      </c>
      <c r="S34" s="609"/>
      <c r="T34" s="609"/>
      <c r="U34" s="609"/>
      <c r="V34" s="609"/>
      <c r="W34" s="609"/>
      <c r="X34" s="609"/>
      <c r="Y34" s="610"/>
      <c r="Z34" s="646">
        <v>10.9</v>
      </c>
      <c r="AA34" s="646"/>
      <c r="AB34" s="646"/>
      <c r="AC34" s="646"/>
      <c r="AD34" s="647" t="s">
        <v>242</v>
      </c>
      <c r="AE34" s="647"/>
      <c r="AF34" s="647"/>
      <c r="AG34" s="647"/>
      <c r="AH34" s="647"/>
      <c r="AI34" s="647"/>
      <c r="AJ34" s="647"/>
      <c r="AK34" s="647"/>
      <c r="AL34" s="611" t="s">
        <v>133</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330</v>
      </c>
      <c r="CE34" s="606"/>
      <c r="CF34" s="606"/>
      <c r="CG34" s="606"/>
      <c r="CH34" s="606"/>
      <c r="CI34" s="606"/>
      <c r="CJ34" s="606"/>
      <c r="CK34" s="606"/>
      <c r="CL34" s="606"/>
      <c r="CM34" s="606"/>
      <c r="CN34" s="606"/>
      <c r="CO34" s="606"/>
      <c r="CP34" s="606"/>
      <c r="CQ34" s="607"/>
      <c r="CR34" s="608">
        <v>858222</v>
      </c>
      <c r="CS34" s="609"/>
      <c r="CT34" s="609"/>
      <c r="CU34" s="609"/>
      <c r="CV34" s="609"/>
      <c r="CW34" s="609"/>
      <c r="CX34" s="609"/>
      <c r="CY34" s="610"/>
      <c r="CZ34" s="611">
        <v>14.9</v>
      </c>
      <c r="DA34" s="623"/>
      <c r="DB34" s="623"/>
      <c r="DC34" s="624"/>
      <c r="DD34" s="614">
        <v>538385</v>
      </c>
      <c r="DE34" s="609"/>
      <c r="DF34" s="609"/>
      <c r="DG34" s="609"/>
      <c r="DH34" s="609"/>
      <c r="DI34" s="609"/>
      <c r="DJ34" s="609"/>
      <c r="DK34" s="610"/>
      <c r="DL34" s="614">
        <v>400231</v>
      </c>
      <c r="DM34" s="609"/>
      <c r="DN34" s="609"/>
      <c r="DO34" s="609"/>
      <c r="DP34" s="609"/>
      <c r="DQ34" s="609"/>
      <c r="DR34" s="609"/>
      <c r="DS34" s="609"/>
      <c r="DT34" s="609"/>
      <c r="DU34" s="609"/>
      <c r="DV34" s="610"/>
      <c r="DW34" s="611">
        <v>13.8</v>
      </c>
      <c r="DX34" s="623"/>
      <c r="DY34" s="623"/>
      <c r="DZ34" s="623"/>
      <c r="EA34" s="623"/>
      <c r="EB34" s="623"/>
      <c r="EC34" s="635"/>
    </row>
    <row r="35" spans="2:133" ht="11.25" customHeight="1" x14ac:dyDescent="0.15">
      <c r="B35" s="605" t="s">
        <v>331</v>
      </c>
      <c r="C35" s="606"/>
      <c r="D35" s="606"/>
      <c r="E35" s="606"/>
      <c r="F35" s="606"/>
      <c r="G35" s="606"/>
      <c r="H35" s="606"/>
      <c r="I35" s="606"/>
      <c r="J35" s="606"/>
      <c r="K35" s="606"/>
      <c r="L35" s="606"/>
      <c r="M35" s="606"/>
      <c r="N35" s="606"/>
      <c r="O35" s="606"/>
      <c r="P35" s="606"/>
      <c r="Q35" s="607"/>
      <c r="R35" s="608">
        <v>375153</v>
      </c>
      <c r="S35" s="609"/>
      <c r="T35" s="609"/>
      <c r="U35" s="609"/>
      <c r="V35" s="609"/>
      <c r="W35" s="609"/>
      <c r="X35" s="609"/>
      <c r="Y35" s="610"/>
      <c r="Z35" s="646">
        <v>6.2</v>
      </c>
      <c r="AA35" s="646"/>
      <c r="AB35" s="646"/>
      <c r="AC35" s="646"/>
      <c r="AD35" s="647" t="s">
        <v>242</v>
      </c>
      <c r="AE35" s="647"/>
      <c r="AF35" s="647"/>
      <c r="AG35" s="647"/>
      <c r="AH35" s="647"/>
      <c r="AI35" s="647"/>
      <c r="AJ35" s="647"/>
      <c r="AK35" s="647"/>
      <c r="AL35" s="611" t="s">
        <v>133</v>
      </c>
      <c r="AM35" s="612"/>
      <c r="AN35" s="612"/>
      <c r="AO35" s="648"/>
      <c r="AP35" s="216"/>
      <c r="AQ35" s="660" t="s">
        <v>332</v>
      </c>
      <c r="AR35" s="661"/>
      <c r="AS35" s="661"/>
      <c r="AT35" s="661"/>
      <c r="AU35" s="661"/>
      <c r="AV35" s="661"/>
      <c r="AW35" s="661"/>
      <c r="AX35" s="661"/>
      <c r="AY35" s="661"/>
      <c r="AZ35" s="661"/>
      <c r="BA35" s="661"/>
      <c r="BB35" s="661"/>
      <c r="BC35" s="661"/>
      <c r="BD35" s="661"/>
      <c r="BE35" s="661"/>
      <c r="BF35" s="662"/>
      <c r="BG35" s="660" t="s">
        <v>333</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334</v>
      </c>
      <c r="CE35" s="606"/>
      <c r="CF35" s="606"/>
      <c r="CG35" s="606"/>
      <c r="CH35" s="606"/>
      <c r="CI35" s="606"/>
      <c r="CJ35" s="606"/>
      <c r="CK35" s="606"/>
      <c r="CL35" s="606"/>
      <c r="CM35" s="606"/>
      <c r="CN35" s="606"/>
      <c r="CO35" s="606"/>
      <c r="CP35" s="606"/>
      <c r="CQ35" s="607"/>
      <c r="CR35" s="608">
        <v>280892</v>
      </c>
      <c r="CS35" s="621"/>
      <c r="CT35" s="621"/>
      <c r="CU35" s="621"/>
      <c r="CV35" s="621"/>
      <c r="CW35" s="621"/>
      <c r="CX35" s="621"/>
      <c r="CY35" s="622"/>
      <c r="CZ35" s="611">
        <v>4.9000000000000004</v>
      </c>
      <c r="DA35" s="623"/>
      <c r="DB35" s="623"/>
      <c r="DC35" s="624"/>
      <c r="DD35" s="614">
        <v>173850</v>
      </c>
      <c r="DE35" s="621"/>
      <c r="DF35" s="621"/>
      <c r="DG35" s="621"/>
      <c r="DH35" s="621"/>
      <c r="DI35" s="621"/>
      <c r="DJ35" s="621"/>
      <c r="DK35" s="622"/>
      <c r="DL35" s="614">
        <v>120532</v>
      </c>
      <c r="DM35" s="621"/>
      <c r="DN35" s="621"/>
      <c r="DO35" s="621"/>
      <c r="DP35" s="621"/>
      <c r="DQ35" s="621"/>
      <c r="DR35" s="621"/>
      <c r="DS35" s="621"/>
      <c r="DT35" s="621"/>
      <c r="DU35" s="621"/>
      <c r="DV35" s="622"/>
      <c r="DW35" s="611">
        <v>4.2</v>
      </c>
      <c r="DX35" s="623"/>
      <c r="DY35" s="623"/>
      <c r="DZ35" s="623"/>
      <c r="EA35" s="623"/>
      <c r="EB35" s="623"/>
      <c r="EC35" s="635"/>
    </row>
    <row r="36" spans="2:133" ht="11.25" customHeight="1" x14ac:dyDescent="0.15">
      <c r="B36" s="605" t="s">
        <v>335</v>
      </c>
      <c r="C36" s="606"/>
      <c r="D36" s="606"/>
      <c r="E36" s="606"/>
      <c r="F36" s="606"/>
      <c r="G36" s="606"/>
      <c r="H36" s="606"/>
      <c r="I36" s="606"/>
      <c r="J36" s="606"/>
      <c r="K36" s="606"/>
      <c r="L36" s="606"/>
      <c r="M36" s="606"/>
      <c r="N36" s="606"/>
      <c r="O36" s="606"/>
      <c r="P36" s="606"/>
      <c r="Q36" s="607"/>
      <c r="R36" s="608">
        <v>261707</v>
      </c>
      <c r="S36" s="609"/>
      <c r="T36" s="609"/>
      <c r="U36" s="609"/>
      <c r="V36" s="609"/>
      <c r="W36" s="609"/>
      <c r="X36" s="609"/>
      <c r="Y36" s="610"/>
      <c r="Z36" s="646">
        <v>4.3</v>
      </c>
      <c r="AA36" s="646"/>
      <c r="AB36" s="646"/>
      <c r="AC36" s="646"/>
      <c r="AD36" s="647" t="s">
        <v>133</v>
      </c>
      <c r="AE36" s="647"/>
      <c r="AF36" s="647"/>
      <c r="AG36" s="647"/>
      <c r="AH36" s="647"/>
      <c r="AI36" s="647"/>
      <c r="AJ36" s="647"/>
      <c r="AK36" s="647"/>
      <c r="AL36" s="611" t="s">
        <v>242</v>
      </c>
      <c r="AM36" s="612"/>
      <c r="AN36" s="612"/>
      <c r="AO36" s="648"/>
      <c r="AP36" s="216"/>
      <c r="AQ36" s="657" t="s">
        <v>336</v>
      </c>
      <c r="AR36" s="658"/>
      <c r="AS36" s="658"/>
      <c r="AT36" s="658"/>
      <c r="AU36" s="658"/>
      <c r="AV36" s="658"/>
      <c r="AW36" s="658"/>
      <c r="AX36" s="658"/>
      <c r="AY36" s="659"/>
      <c r="AZ36" s="663">
        <v>586341</v>
      </c>
      <c r="BA36" s="664"/>
      <c r="BB36" s="664"/>
      <c r="BC36" s="664"/>
      <c r="BD36" s="664"/>
      <c r="BE36" s="664"/>
      <c r="BF36" s="665"/>
      <c r="BG36" s="666" t="s">
        <v>337</v>
      </c>
      <c r="BH36" s="667"/>
      <c r="BI36" s="667"/>
      <c r="BJ36" s="667"/>
      <c r="BK36" s="667"/>
      <c r="BL36" s="667"/>
      <c r="BM36" s="667"/>
      <c r="BN36" s="667"/>
      <c r="BO36" s="667"/>
      <c r="BP36" s="667"/>
      <c r="BQ36" s="667"/>
      <c r="BR36" s="667"/>
      <c r="BS36" s="667"/>
      <c r="BT36" s="667"/>
      <c r="BU36" s="668"/>
      <c r="BV36" s="663">
        <v>17374</v>
      </c>
      <c r="BW36" s="664"/>
      <c r="BX36" s="664"/>
      <c r="BY36" s="664"/>
      <c r="BZ36" s="664"/>
      <c r="CA36" s="664"/>
      <c r="CB36" s="665"/>
      <c r="CD36" s="605" t="s">
        <v>338</v>
      </c>
      <c r="CE36" s="606"/>
      <c r="CF36" s="606"/>
      <c r="CG36" s="606"/>
      <c r="CH36" s="606"/>
      <c r="CI36" s="606"/>
      <c r="CJ36" s="606"/>
      <c r="CK36" s="606"/>
      <c r="CL36" s="606"/>
      <c r="CM36" s="606"/>
      <c r="CN36" s="606"/>
      <c r="CO36" s="606"/>
      <c r="CP36" s="606"/>
      <c r="CQ36" s="607"/>
      <c r="CR36" s="608">
        <v>881744</v>
      </c>
      <c r="CS36" s="609"/>
      <c r="CT36" s="609"/>
      <c r="CU36" s="609"/>
      <c r="CV36" s="609"/>
      <c r="CW36" s="609"/>
      <c r="CX36" s="609"/>
      <c r="CY36" s="610"/>
      <c r="CZ36" s="611">
        <v>15.4</v>
      </c>
      <c r="DA36" s="623"/>
      <c r="DB36" s="623"/>
      <c r="DC36" s="624"/>
      <c r="DD36" s="614">
        <v>542160</v>
      </c>
      <c r="DE36" s="609"/>
      <c r="DF36" s="609"/>
      <c r="DG36" s="609"/>
      <c r="DH36" s="609"/>
      <c r="DI36" s="609"/>
      <c r="DJ36" s="609"/>
      <c r="DK36" s="610"/>
      <c r="DL36" s="614">
        <v>341659</v>
      </c>
      <c r="DM36" s="609"/>
      <c r="DN36" s="609"/>
      <c r="DO36" s="609"/>
      <c r="DP36" s="609"/>
      <c r="DQ36" s="609"/>
      <c r="DR36" s="609"/>
      <c r="DS36" s="609"/>
      <c r="DT36" s="609"/>
      <c r="DU36" s="609"/>
      <c r="DV36" s="610"/>
      <c r="DW36" s="611">
        <v>11.8</v>
      </c>
      <c r="DX36" s="623"/>
      <c r="DY36" s="623"/>
      <c r="DZ36" s="623"/>
      <c r="EA36" s="623"/>
      <c r="EB36" s="623"/>
      <c r="EC36" s="635"/>
    </row>
    <row r="37" spans="2:133" ht="11.25" customHeight="1" x14ac:dyDescent="0.15">
      <c r="B37" s="605" t="s">
        <v>339</v>
      </c>
      <c r="C37" s="606"/>
      <c r="D37" s="606"/>
      <c r="E37" s="606"/>
      <c r="F37" s="606"/>
      <c r="G37" s="606"/>
      <c r="H37" s="606"/>
      <c r="I37" s="606"/>
      <c r="J37" s="606"/>
      <c r="K37" s="606"/>
      <c r="L37" s="606"/>
      <c r="M37" s="606"/>
      <c r="N37" s="606"/>
      <c r="O37" s="606"/>
      <c r="P37" s="606"/>
      <c r="Q37" s="607"/>
      <c r="R37" s="608">
        <v>39114</v>
      </c>
      <c r="S37" s="609"/>
      <c r="T37" s="609"/>
      <c r="U37" s="609"/>
      <c r="V37" s="609"/>
      <c r="W37" s="609"/>
      <c r="X37" s="609"/>
      <c r="Y37" s="610"/>
      <c r="Z37" s="646">
        <v>0.6</v>
      </c>
      <c r="AA37" s="646"/>
      <c r="AB37" s="646"/>
      <c r="AC37" s="646"/>
      <c r="AD37" s="647">
        <v>85</v>
      </c>
      <c r="AE37" s="647"/>
      <c r="AF37" s="647"/>
      <c r="AG37" s="647"/>
      <c r="AH37" s="647"/>
      <c r="AI37" s="647"/>
      <c r="AJ37" s="647"/>
      <c r="AK37" s="647"/>
      <c r="AL37" s="611">
        <v>0</v>
      </c>
      <c r="AM37" s="612"/>
      <c r="AN37" s="612"/>
      <c r="AO37" s="648"/>
      <c r="AQ37" s="641" t="s">
        <v>340</v>
      </c>
      <c r="AR37" s="642"/>
      <c r="AS37" s="642"/>
      <c r="AT37" s="642"/>
      <c r="AU37" s="642"/>
      <c r="AV37" s="642"/>
      <c r="AW37" s="642"/>
      <c r="AX37" s="642"/>
      <c r="AY37" s="643"/>
      <c r="AZ37" s="608">
        <v>253944</v>
      </c>
      <c r="BA37" s="609"/>
      <c r="BB37" s="609"/>
      <c r="BC37" s="609"/>
      <c r="BD37" s="621"/>
      <c r="BE37" s="621"/>
      <c r="BF37" s="644"/>
      <c r="BG37" s="605" t="s">
        <v>341</v>
      </c>
      <c r="BH37" s="606"/>
      <c r="BI37" s="606"/>
      <c r="BJ37" s="606"/>
      <c r="BK37" s="606"/>
      <c r="BL37" s="606"/>
      <c r="BM37" s="606"/>
      <c r="BN37" s="606"/>
      <c r="BO37" s="606"/>
      <c r="BP37" s="606"/>
      <c r="BQ37" s="606"/>
      <c r="BR37" s="606"/>
      <c r="BS37" s="606"/>
      <c r="BT37" s="606"/>
      <c r="BU37" s="607"/>
      <c r="BV37" s="608">
        <v>12094</v>
      </c>
      <c r="BW37" s="609"/>
      <c r="BX37" s="609"/>
      <c r="BY37" s="609"/>
      <c r="BZ37" s="609"/>
      <c r="CA37" s="609"/>
      <c r="CB37" s="645"/>
      <c r="CD37" s="605" t="s">
        <v>342</v>
      </c>
      <c r="CE37" s="606"/>
      <c r="CF37" s="606"/>
      <c r="CG37" s="606"/>
      <c r="CH37" s="606"/>
      <c r="CI37" s="606"/>
      <c r="CJ37" s="606"/>
      <c r="CK37" s="606"/>
      <c r="CL37" s="606"/>
      <c r="CM37" s="606"/>
      <c r="CN37" s="606"/>
      <c r="CO37" s="606"/>
      <c r="CP37" s="606"/>
      <c r="CQ37" s="607"/>
      <c r="CR37" s="608">
        <v>188953</v>
      </c>
      <c r="CS37" s="621"/>
      <c r="CT37" s="621"/>
      <c r="CU37" s="621"/>
      <c r="CV37" s="621"/>
      <c r="CW37" s="621"/>
      <c r="CX37" s="621"/>
      <c r="CY37" s="622"/>
      <c r="CZ37" s="611">
        <v>3.3</v>
      </c>
      <c r="DA37" s="623"/>
      <c r="DB37" s="623"/>
      <c r="DC37" s="624"/>
      <c r="DD37" s="614">
        <v>186553</v>
      </c>
      <c r="DE37" s="621"/>
      <c r="DF37" s="621"/>
      <c r="DG37" s="621"/>
      <c r="DH37" s="621"/>
      <c r="DI37" s="621"/>
      <c r="DJ37" s="621"/>
      <c r="DK37" s="622"/>
      <c r="DL37" s="614">
        <v>178264</v>
      </c>
      <c r="DM37" s="621"/>
      <c r="DN37" s="621"/>
      <c r="DO37" s="621"/>
      <c r="DP37" s="621"/>
      <c r="DQ37" s="621"/>
      <c r="DR37" s="621"/>
      <c r="DS37" s="621"/>
      <c r="DT37" s="621"/>
      <c r="DU37" s="621"/>
      <c r="DV37" s="622"/>
      <c r="DW37" s="611">
        <v>6.2</v>
      </c>
      <c r="DX37" s="623"/>
      <c r="DY37" s="623"/>
      <c r="DZ37" s="623"/>
      <c r="EA37" s="623"/>
      <c r="EB37" s="623"/>
      <c r="EC37" s="635"/>
    </row>
    <row r="38" spans="2:133" ht="11.25" customHeight="1" x14ac:dyDescent="0.15">
      <c r="B38" s="605" t="s">
        <v>343</v>
      </c>
      <c r="C38" s="606"/>
      <c r="D38" s="606"/>
      <c r="E38" s="606"/>
      <c r="F38" s="606"/>
      <c r="G38" s="606"/>
      <c r="H38" s="606"/>
      <c r="I38" s="606"/>
      <c r="J38" s="606"/>
      <c r="K38" s="606"/>
      <c r="L38" s="606"/>
      <c r="M38" s="606"/>
      <c r="N38" s="606"/>
      <c r="O38" s="606"/>
      <c r="P38" s="606"/>
      <c r="Q38" s="607"/>
      <c r="R38" s="608">
        <v>497100</v>
      </c>
      <c r="S38" s="609"/>
      <c r="T38" s="609"/>
      <c r="U38" s="609"/>
      <c r="V38" s="609"/>
      <c r="W38" s="609"/>
      <c r="X38" s="609"/>
      <c r="Y38" s="610"/>
      <c r="Z38" s="646">
        <v>8.3000000000000007</v>
      </c>
      <c r="AA38" s="646"/>
      <c r="AB38" s="646"/>
      <c r="AC38" s="646"/>
      <c r="AD38" s="647" t="s">
        <v>133</v>
      </c>
      <c r="AE38" s="647"/>
      <c r="AF38" s="647"/>
      <c r="AG38" s="647"/>
      <c r="AH38" s="647"/>
      <c r="AI38" s="647"/>
      <c r="AJ38" s="647"/>
      <c r="AK38" s="647"/>
      <c r="AL38" s="611" t="s">
        <v>242</v>
      </c>
      <c r="AM38" s="612"/>
      <c r="AN38" s="612"/>
      <c r="AO38" s="648"/>
      <c r="AQ38" s="641" t="s">
        <v>344</v>
      </c>
      <c r="AR38" s="642"/>
      <c r="AS38" s="642"/>
      <c r="AT38" s="642"/>
      <c r="AU38" s="642"/>
      <c r="AV38" s="642"/>
      <c r="AW38" s="642"/>
      <c r="AX38" s="642"/>
      <c r="AY38" s="643"/>
      <c r="AZ38" s="608">
        <v>55405</v>
      </c>
      <c r="BA38" s="609"/>
      <c r="BB38" s="609"/>
      <c r="BC38" s="609"/>
      <c r="BD38" s="621"/>
      <c r="BE38" s="621"/>
      <c r="BF38" s="644"/>
      <c r="BG38" s="605" t="s">
        <v>345</v>
      </c>
      <c r="BH38" s="606"/>
      <c r="BI38" s="606"/>
      <c r="BJ38" s="606"/>
      <c r="BK38" s="606"/>
      <c r="BL38" s="606"/>
      <c r="BM38" s="606"/>
      <c r="BN38" s="606"/>
      <c r="BO38" s="606"/>
      <c r="BP38" s="606"/>
      <c r="BQ38" s="606"/>
      <c r="BR38" s="606"/>
      <c r="BS38" s="606"/>
      <c r="BT38" s="606"/>
      <c r="BU38" s="607"/>
      <c r="BV38" s="608">
        <v>699</v>
      </c>
      <c r="BW38" s="609"/>
      <c r="BX38" s="609"/>
      <c r="BY38" s="609"/>
      <c r="BZ38" s="609"/>
      <c r="CA38" s="609"/>
      <c r="CB38" s="645"/>
      <c r="CD38" s="605" t="s">
        <v>346</v>
      </c>
      <c r="CE38" s="606"/>
      <c r="CF38" s="606"/>
      <c r="CG38" s="606"/>
      <c r="CH38" s="606"/>
      <c r="CI38" s="606"/>
      <c r="CJ38" s="606"/>
      <c r="CK38" s="606"/>
      <c r="CL38" s="606"/>
      <c r="CM38" s="606"/>
      <c r="CN38" s="606"/>
      <c r="CO38" s="606"/>
      <c r="CP38" s="606"/>
      <c r="CQ38" s="607"/>
      <c r="CR38" s="608">
        <v>530936</v>
      </c>
      <c r="CS38" s="609"/>
      <c r="CT38" s="609"/>
      <c r="CU38" s="609"/>
      <c r="CV38" s="609"/>
      <c r="CW38" s="609"/>
      <c r="CX38" s="609"/>
      <c r="CY38" s="610"/>
      <c r="CZ38" s="611">
        <v>9.1999999999999993</v>
      </c>
      <c r="DA38" s="623"/>
      <c r="DB38" s="623"/>
      <c r="DC38" s="624"/>
      <c r="DD38" s="614">
        <v>488410</v>
      </c>
      <c r="DE38" s="609"/>
      <c r="DF38" s="609"/>
      <c r="DG38" s="609"/>
      <c r="DH38" s="609"/>
      <c r="DI38" s="609"/>
      <c r="DJ38" s="609"/>
      <c r="DK38" s="610"/>
      <c r="DL38" s="614">
        <v>432288</v>
      </c>
      <c r="DM38" s="609"/>
      <c r="DN38" s="609"/>
      <c r="DO38" s="609"/>
      <c r="DP38" s="609"/>
      <c r="DQ38" s="609"/>
      <c r="DR38" s="609"/>
      <c r="DS38" s="609"/>
      <c r="DT38" s="609"/>
      <c r="DU38" s="609"/>
      <c r="DV38" s="610"/>
      <c r="DW38" s="611">
        <v>14.9</v>
      </c>
      <c r="DX38" s="623"/>
      <c r="DY38" s="623"/>
      <c r="DZ38" s="623"/>
      <c r="EA38" s="623"/>
      <c r="EB38" s="623"/>
      <c r="EC38" s="635"/>
    </row>
    <row r="39" spans="2:133" ht="11.25" customHeight="1" x14ac:dyDescent="0.15">
      <c r="B39" s="605" t="s">
        <v>347</v>
      </c>
      <c r="C39" s="606"/>
      <c r="D39" s="606"/>
      <c r="E39" s="606"/>
      <c r="F39" s="606"/>
      <c r="G39" s="606"/>
      <c r="H39" s="606"/>
      <c r="I39" s="606"/>
      <c r="J39" s="606"/>
      <c r="K39" s="606"/>
      <c r="L39" s="606"/>
      <c r="M39" s="606"/>
      <c r="N39" s="606"/>
      <c r="O39" s="606"/>
      <c r="P39" s="606"/>
      <c r="Q39" s="607"/>
      <c r="R39" s="608" t="s">
        <v>133</v>
      </c>
      <c r="S39" s="609"/>
      <c r="T39" s="609"/>
      <c r="U39" s="609"/>
      <c r="V39" s="609"/>
      <c r="W39" s="609"/>
      <c r="X39" s="609"/>
      <c r="Y39" s="610"/>
      <c r="Z39" s="646" t="s">
        <v>133</v>
      </c>
      <c r="AA39" s="646"/>
      <c r="AB39" s="646"/>
      <c r="AC39" s="646"/>
      <c r="AD39" s="647" t="s">
        <v>133</v>
      </c>
      <c r="AE39" s="647"/>
      <c r="AF39" s="647"/>
      <c r="AG39" s="647"/>
      <c r="AH39" s="647"/>
      <c r="AI39" s="647"/>
      <c r="AJ39" s="647"/>
      <c r="AK39" s="647"/>
      <c r="AL39" s="611" t="s">
        <v>242</v>
      </c>
      <c r="AM39" s="612"/>
      <c r="AN39" s="612"/>
      <c r="AO39" s="648"/>
      <c r="AQ39" s="641" t="s">
        <v>348</v>
      </c>
      <c r="AR39" s="642"/>
      <c r="AS39" s="642"/>
      <c r="AT39" s="642"/>
      <c r="AU39" s="642"/>
      <c r="AV39" s="642"/>
      <c r="AW39" s="642"/>
      <c r="AX39" s="642"/>
      <c r="AY39" s="643"/>
      <c r="AZ39" s="608" t="s">
        <v>242</v>
      </c>
      <c r="BA39" s="609"/>
      <c r="BB39" s="609"/>
      <c r="BC39" s="609"/>
      <c r="BD39" s="621"/>
      <c r="BE39" s="621"/>
      <c r="BF39" s="644"/>
      <c r="BG39" s="605" t="s">
        <v>349</v>
      </c>
      <c r="BH39" s="606"/>
      <c r="BI39" s="606"/>
      <c r="BJ39" s="606"/>
      <c r="BK39" s="606"/>
      <c r="BL39" s="606"/>
      <c r="BM39" s="606"/>
      <c r="BN39" s="606"/>
      <c r="BO39" s="606"/>
      <c r="BP39" s="606"/>
      <c r="BQ39" s="606"/>
      <c r="BR39" s="606"/>
      <c r="BS39" s="606"/>
      <c r="BT39" s="606"/>
      <c r="BU39" s="607"/>
      <c r="BV39" s="608">
        <v>1118</v>
      </c>
      <c r="BW39" s="609"/>
      <c r="BX39" s="609"/>
      <c r="BY39" s="609"/>
      <c r="BZ39" s="609"/>
      <c r="CA39" s="609"/>
      <c r="CB39" s="645"/>
      <c r="CD39" s="605" t="s">
        <v>350</v>
      </c>
      <c r="CE39" s="606"/>
      <c r="CF39" s="606"/>
      <c r="CG39" s="606"/>
      <c r="CH39" s="606"/>
      <c r="CI39" s="606"/>
      <c r="CJ39" s="606"/>
      <c r="CK39" s="606"/>
      <c r="CL39" s="606"/>
      <c r="CM39" s="606"/>
      <c r="CN39" s="606"/>
      <c r="CO39" s="606"/>
      <c r="CP39" s="606"/>
      <c r="CQ39" s="607"/>
      <c r="CR39" s="608">
        <v>779618</v>
      </c>
      <c r="CS39" s="621"/>
      <c r="CT39" s="621"/>
      <c r="CU39" s="621"/>
      <c r="CV39" s="621"/>
      <c r="CW39" s="621"/>
      <c r="CX39" s="621"/>
      <c r="CY39" s="622"/>
      <c r="CZ39" s="611">
        <v>13.6</v>
      </c>
      <c r="DA39" s="623"/>
      <c r="DB39" s="623"/>
      <c r="DC39" s="624"/>
      <c r="DD39" s="614">
        <v>456052</v>
      </c>
      <c r="DE39" s="621"/>
      <c r="DF39" s="621"/>
      <c r="DG39" s="621"/>
      <c r="DH39" s="621"/>
      <c r="DI39" s="621"/>
      <c r="DJ39" s="621"/>
      <c r="DK39" s="622"/>
      <c r="DL39" s="614" t="s">
        <v>242</v>
      </c>
      <c r="DM39" s="621"/>
      <c r="DN39" s="621"/>
      <c r="DO39" s="621"/>
      <c r="DP39" s="621"/>
      <c r="DQ39" s="621"/>
      <c r="DR39" s="621"/>
      <c r="DS39" s="621"/>
      <c r="DT39" s="621"/>
      <c r="DU39" s="621"/>
      <c r="DV39" s="622"/>
      <c r="DW39" s="611" t="s">
        <v>242</v>
      </c>
      <c r="DX39" s="623"/>
      <c r="DY39" s="623"/>
      <c r="DZ39" s="623"/>
      <c r="EA39" s="623"/>
      <c r="EB39" s="623"/>
      <c r="EC39" s="635"/>
    </row>
    <row r="40" spans="2:133" ht="11.25" customHeight="1" x14ac:dyDescent="0.15">
      <c r="B40" s="605" t="s">
        <v>351</v>
      </c>
      <c r="C40" s="606"/>
      <c r="D40" s="606"/>
      <c r="E40" s="606"/>
      <c r="F40" s="606"/>
      <c r="G40" s="606"/>
      <c r="H40" s="606"/>
      <c r="I40" s="606"/>
      <c r="J40" s="606"/>
      <c r="K40" s="606"/>
      <c r="L40" s="606"/>
      <c r="M40" s="606"/>
      <c r="N40" s="606"/>
      <c r="O40" s="606"/>
      <c r="P40" s="606"/>
      <c r="Q40" s="607"/>
      <c r="R40" s="608">
        <v>25500</v>
      </c>
      <c r="S40" s="609"/>
      <c r="T40" s="609"/>
      <c r="U40" s="609"/>
      <c r="V40" s="609"/>
      <c r="W40" s="609"/>
      <c r="X40" s="609"/>
      <c r="Y40" s="610"/>
      <c r="Z40" s="646">
        <v>0.4</v>
      </c>
      <c r="AA40" s="646"/>
      <c r="AB40" s="646"/>
      <c r="AC40" s="646"/>
      <c r="AD40" s="647" t="s">
        <v>133</v>
      </c>
      <c r="AE40" s="647"/>
      <c r="AF40" s="647"/>
      <c r="AG40" s="647"/>
      <c r="AH40" s="647"/>
      <c r="AI40" s="647"/>
      <c r="AJ40" s="647"/>
      <c r="AK40" s="647"/>
      <c r="AL40" s="611" t="s">
        <v>242</v>
      </c>
      <c r="AM40" s="612"/>
      <c r="AN40" s="612"/>
      <c r="AO40" s="648"/>
      <c r="AQ40" s="641" t="s">
        <v>352</v>
      </c>
      <c r="AR40" s="642"/>
      <c r="AS40" s="642"/>
      <c r="AT40" s="642"/>
      <c r="AU40" s="642"/>
      <c r="AV40" s="642"/>
      <c r="AW40" s="642"/>
      <c r="AX40" s="642"/>
      <c r="AY40" s="643"/>
      <c r="AZ40" s="608" t="s">
        <v>133</v>
      </c>
      <c r="BA40" s="609"/>
      <c r="BB40" s="609"/>
      <c r="BC40" s="609"/>
      <c r="BD40" s="621"/>
      <c r="BE40" s="621"/>
      <c r="BF40" s="644"/>
      <c r="BG40" s="649" t="s">
        <v>353</v>
      </c>
      <c r="BH40" s="650"/>
      <c r="BI40" s="650"/>
      <c r="BJ40" s="650"/>
      <c r="BK40" s="650"/>
      <c r="BL40" s="217"/>
      <c r="BM40" s="606" t="s">
        <v>354</v>
      </c>
      <c r="BN40" s="606"/>
      <c r="BO40" s="606"/>
      <c r="BP40" s="606"/>
      <c r="BQ40" s="606"/>
      <c r="BR40" s="606"/>
      <c r="BS40" s="606"/>
      <c r="BT40" s="606"/>
      <c r="BU40" s="607"/>
      <c r="BV40" s="608">
        <v>88</v>
      </c>
      <c r="BW40" s="609"/>
      <c r="BX40" s="609"/>
      <c r="BY40" s="609"/>
      <c r="BZ40" s="609"/>
      <c r="CA40" s="609"/>
      <c r="CB40" s="645"/>
      <c r="CD40" s="605" t="s">
        <v>355</v>
      </c>
      <c r="CE40" s="606"/>
      <c r="CF40" s="606"/>
      <c r="CG40" s="606"/>
      <c r="CH40" s="606"/>
      <c r="CI40" s="606"/>
      <c r="CJ40" s="606"/>
      <c r="CK40" s="606"/>
      <c r="CL40" s="606"/>
      <c r="CM40" s="606"/>
      <c r="CN40" s="606"/>
      <c r="CO40" s="606"/>
      <c r="CP40" s="606"/>
      <c r="CQ40" s="607"/>
      <c r="CR40" s="608">
        <v>6000</v>
      </c>
      <c r="CS40" s="609"/>
      <c r="CT40" s="609"/>
      <c r="CU40" s="609"/>
      <c r="CV40" s="609"/>
      <c r="CW40" s="609"/>
      <c r="CX40" s="609"/>
      <c r="CY40" s="610"/>
      <c r="CZ40" s="611">
        <v>0.1</v>
      </c>
      <c r="DA40" s="623"/>
      <c r="DB40" s="623"/>
      <c r="DC40" s="624"/>
      <c r="DD40" s="614" t="s">
        <v>133</v>
      </c>
      <c r="DE40" s="609"/>
      <c r="DF40" s="609"/>
      <c r="DG40" s="609"/>
      <c r="DH40" s="609"/>
      <c r="DI40" s="609"/>
      <c r="DJ40" s="609"/>
      <c r="DK40" s="610"/>
      <c r="DL40" s="614" t="s">
        <v>133</v>
      </c>
      <c r="DM40" s="609"/>
      <c r="DN40" s="609"/>
      <c r="DO40" s="609"/>
      <c r="DP40" s="609"/>
      <c r="DQ40" s="609"/>
      <c r="DR40" s="609"/>
      <c r="DS40" s="609"/>
      <c r="DT40" s="609"/>
      <c r="DU40" s="609"/>
      <c r="DV40" s="610"/>
      <c r="DW40" s="611" t="s">
        <v>133</v>
      </c>
      <c r="DX40" s="623"/>
      <c r="DY40" s="623"/>
      <c r="DZ40" s="623"/>
      <c r="EA40" s="623"/>
      <c r="EB40" s="623"/>
      <c r="EC40" s="635"/>
    </row>
    <row r="41" spans="2:133" ht="11.25" customHeight="1" x14ac:dyDescent="0.15">
      <c r="B41" s="589" t="s">
        <v>356</v>
      </c>
      <c r="C41" s="590"/>
      <c r="D41" s="590"/>
      <c r="E41" s="590"/>
      <c r="F41" s="590"/>
      <c r="G41" s="590"/>
      <c r="H41" s="590"/>
      <c r="I41" s="590"/>
      <c r="J41" s="590"/>
      <c r="K41" s="590"/>
      <c r="L41" s="590"/>
      <c r="M41" s="590"/>
      <c r="N41" s="590"/>
      <c r="O41" s="590"/>
      <c r="P41" s="590"/>
      <c r="Q41" s="591"/>
      <c r="R41" s="592">
        <v>6021585</v>
      </c>
      <c r="S41" s="633"/>
      <c r="T41" s="633"/>
      <c r="U41" s="633"/>
      <c r="V41" s="633"/>
      <c r="W41" s="633"/>
      <c r="X41" s="633"/>
      <c r="Y41" s="636"/>
      <c r="Z41" s="637">
        <v>100</v>
      </c>
      <c r="AA41" s="637"/>
      <c r="AB41" s="637"/>
      <c r="AC41" s="637"/>
      <c r="AD41" s="638">
        <v>2871342</v>
      </c>
      <c r="AE41" s="638"/>
      <c r="AF41" s="638"/>
      <c r="AG41" s="638"/>
      <c r="AH41" s="638"/>
      <c r="AI41" s="638"/>
      <c r="AJ41" s="638"/>
      <c r="AK41" s="638"/>
      <c r="AL41" s="595">
        <v>100</v>
      </c>
      <c r="AM41" s="639"/>
      <c r="AN41" s="639"/>
      <c r="AO41" s="640"/>
      <c r="AQ41" s="641" t="s">
        <v>357</v>
      </c>
      <c r="AR41" s="642"/>
      <c r="AS41" s="642"/>
      <c r="AT41" s="642"/>
      <c r="AU41" s="642"/>
      <c r="AV41" s="642"/>
      <c r="AW41" s="642"/>
      <c r="AX41" s="642"/>
      <c r="AY41" s="643"/>
      <c r="AZ41" s="608">
        <v>62825</v>
      </c>
      <c r="BA41" s="609"/>
      <c r="BB41" s="609"/>
      <c r="BC41" s="609"/>
      <c r="BD41" s="621"/>
      <c r="BE41" s="621"/>
      <c r="BF41" s="644"/>
      <c r="BG41" s="649"/>
      <c r="BH41" s="650"/>
      <c r="BI41" s="650"/>
      <c r="BJ41" s="650"/>
      <c r="BK41" s="650"/>
      <c r="BL41" s="217"/>
      <c r="BM41" s="606" t="s">
        <v>358</v>
      </c>
      <c r="BN41" s="606"/>
      <c r="BO41" s="606"/>
      <c r="BP41" s="606"/>
      <c r="BQ41" s="606"/>
      <c r="BR41" s="606"/>
      <c r="BS41" s="606"/>
      <c r="BT41" s="606"/>
      <c r="BU41" s="607"/>
      <c r="BV41" s="608" t="s">
        <v>242</v>
      </c>
      <c r="BW41" s="609"/>
      <c r="BX41" s="609"/>
      <c r="BY41" s="609"/>
      <c r="BZ41" s="609"/>
      <c r="CA41" s="609"/>
      <c r="CB41" s="645"/>
      <c r="CD41" s="605" t="s">
        <v>359</v>
      </c>
      <c r="CE41" s="606"/>
      <c r="CF41" s="606"/>
      <c r="CG41" s="606"/>
      <c r="CH41" s="606"/>
      <c r="CI41" s="606"/>
      <c r="CJ41" s="606"/>
      <c r="CK41" s="606"/>
      <c r="CL41" s="606"/>
      <c r="CM41" s="606"/>
      <c r="CN41" s="606"/>
      <c r="CO41" s="606"/>
      <c r="CP41" s="606"/>
      <c r="CQ41" s="607"/>
      <c r="CR41" s="608" t="s">
        <v>242</v>
      </c>
      <c r="CS41" s="621"/>
      <c r="CT41" s="621"/>
      <c r="CU41" s="621"/>
      <c r="CV41" s="621"/>
      <c r="CW41" s="621"/>
      <c r="CX41" s="621"/>
      <c r="CY41" s="622"/>
      <c r="CZ41" s="611" t="s">
        <v>242</v>
      </c>
      <c r="DA41" s="623"/>
      <c r="DB41" s="623"/>
      <c r="DC41" s="624"/>
      <c r="DD41" s="614" t="s">
        <v>242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360</v>
      </c>
      <c r="AR42" s="654"/>
      <c r="AS42" s="654"/>
      <c r="AT42" s="654"/>
      <c r="AU42" s="654"/>
      <c r="AV42" s="654"/>
      <c r="AW42" s="654"/>
      <c r="AX42" s="654"/>
      <c r="AY42" s="655"/>
      <c r="AZ42" s="592">
        <v>214167</v>
      </c>
      <c r="BA42" s="633"/>
      <c r="BB42" s="633"/>
      <c r="BC42" s="633"/>
      <c r="BD42" s="593"/>
      <c r="BE42" s="593"/>
      <c r="BF42" s="656"/>
      <c r="BG42" s="651"/>
      <c r="BH42" s="652"/>
      <c r="BI42" s="652"/>
      <c r="BJ42" s="652"/>
      <c r="BK42" s="652"/>
      <c r="BL42" s="218"/>
      <c r="BM42" s="590" t="s">
        <v>361</v>
      </c>
      <c r="BN42" s="590"/>
      <c r="BO42" s="590"/>
      <c r="BP42" s="590"/>
      <c r="BQ42" s="590"/>
      <c r="BR42" s="590"/>
      <c r="BS42" s="590"/>
      <c r="BT42" s="590"/>
      <c r="BU42" s="591"/>
      <c r="BV42" s="592">
        <v>358</v>
      </c>
      <c r="BW42" s="633"/>
      <c r="BX42" s="633"/>
      <c r="BY42" s="633"/>
      <c r="BZ42" s="633"/>
      <c r="CA42" s="633"/>
      <c r="CB42" s="634"/>
      <c r="CD42" s="605" t="s">
        <v>362</v>
      </c>
      <c r="CE42" s="606"/>
      <c r="CF42" s="606"/>
      <c r="CG42" s="606"/>
      <c r="CH42" s="606"/>
      <c r="CI42" s="606"/>
      <c r="CJ42" s="606"/>
      <c r="CK42" s="606"/>
      <c r="CL42" s="606"/>
      <c r="CM42" s="606"/>
      <c r="CN42" s="606"/>
      <c r="CO42" s="606"/>
      <c r="CP42" s="606"/>
      <c r="CQ42" s="607"/>
      <c r="CR42" s="608">
        <v>899626</v>
      </c>
      <c r="CS42" s="621"/>
      <c r="CT42" s="621"/>
      <c r="CU42" s="621"/>
      <c r="CV42" s="621"/>
      <c r="CW42" s="621"/>
      <c r="CX42" s="621"/>
      <c r="CY42" s="622"/>
      <c r="CZ42" s="611">
        <v>15.7</v>
      </c>
      <c r="DA42" s="623"/>
      <c r="DB42" s="623"/>
      <c r="DC42" s="624"/>
      <c r="DD42" s="614">
        <v>160654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363</v>
      </c>
      <c r="CD43" s="605" t="s">
        <v>364</v>
      </c>
      <c r="CE43" s="606"/>
      <c r="CF43" s="606"/>
      <c r="CG43" s="606"/>
      <c r="CH43" s="606"/>
      <c r="CI43" s="606"/>
      <c r="CJ43" s="606"/>
      <c r="CK43" s="606"/>
      <c r="CL43" s="606"/>
      <c r="CM43" s="606"/>
      <c r="CN43" s="606"/>
      <c r="CO43" s="606"/>
      <c r="CP43" s="606"/>
      <c r="CQ43" s="607"/>
      <c r="CR43" s="608">
        <v>26202</v>
      </c>
      <c r="CS43" s="621"/>
      <c r="CT43" s="621"/>
      <c r="CU43" s="621"/>
      <c r="CV43" s="621"/>
      <c r="CW43" s="621"/>
      <c r="CX43" s="621"/>
      <c r="CY43" s="622"/>
      <c r="CZ43" s="611">
        <v>0.5</v>
      </c>
      <c r="DA43" s="623"/>
      <c r="DB43" s="623"/>
      <c r="DC43" s="624"/>
      <c r="DD43" s="614">
        <v>25167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312</v>
      </c>
      <c r="CE44" s="628"/>
      <c r="CF44" s="605" t="s">
        <v>366</v>
      </c>
      <c r="CG44" s="606"/>
      <c r="CH44" s="606"/>
      <c r="CI44" s="606"/>
      <c r="CJ44" s="606"/>
      <c r="CK44" s="606"/>
      <c r="CL44" s="606"/>
      <c r="CM44" s="606"/>
      <c r="CN44" s="606"/>
      <c r="CO44" s="606"/>
      <c r="CP44" s="606"/>
      <c r="CQ44" s="607"/>
      <c r="CR44" s="608">
        <v>820911</v>
      </c>
      <c r="CS44" s="609"/>
      <c r="CT44" s="609"/>
      <c r="CU44" s="609"/>
      <c r="CV44" s="609"/>
      <c r="CW44" s="609"/>
      <c r="CX44" s="609"/>
      <c r="CY44" s="610"/>
      <c r="CZ44" s="611">
        <v>14.3</v>
      </c>
      <c r="DA44" s="612"/>
      <c r="DB44" s="612"/>
      <c r="DC44" s="613"/>
      <c r="DD44" s="614">
        <v>147550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368</v>
      </c>
      <c r="CG45" s="606"/>
      <c r="CH45" s="606"/>
      <c r="CI45" s="606"/>
      <c r="CJ45" s="606"/>
      <c r="CK45" s="606"/>
      <c r="CL45" s="606"/>
      <c r="CM45" s="606"/>
      <c r="CN45" s="606"/>
      <c r="CO45" s="606"/>
      <c r="CP45" s="606"/>
      <c r="CQ45" s="607"/>
      <c r="CR45" s="608">
        <v>275702</v>
      </c>
      <c r="CS45" s="621"/>
      <c r="CT45" s="621"/>
      <c r="CU45" s="621"/>
      <c r="CV45" s="621"/>
      <c r="CW45" s="621"/>
      <c r="CX45" s="621"/>
      <c r="CY45" s="622"/>
      <c r="CZ45" s="611">
        <v>4.8</v>
      </c>
      <c r="DA45" s="623"/>
      <c r="DB45" s="623"/>
      <c r="DC45" s="624"/>
      <c r="DD45" s="614">
        <v>23510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369</v>
      </c>
      <c r="CG46" s="606"/>
      <c r="CH46" s="606"/>
      <c r="CI46" s="606"/>
      <c r="CJ46" s="606"/>
      <c r="CK46" s="606"/>
      <c r="CL46" s="606"/>
      <c r="CM46" s="606"/>
      <c r="CN46" s="606"/>
      <c r="CO46" s="606"/>
      <c r="CP46" s="606"/>
      <c r="CQ46" s="607"/>
      <c r="CR46" s="608">
        <v>468121</v>
      </c>
      <c r="CS46" s="609"/>
      <c r="CT46" s="609"/>
      <c r="CU46" s="609"/>
      <c r="CV46" s="609"/>
      <c r="CW46" s="609"/>
      <c r="CX46" s="609"/>
      <c r="CY46" s="610"/>
      <c r="CZ46" s="611">
        <v>8.1999999999999993</v>
      </c>
      <c r="DA46" s="612"/>
      <c r="DB46" s="612"/>
      <c r="DC46" s="613"/>
      <c r="DD46" s="614">
        <v>121302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370</v>
      </c>
      <c r="CG47" s="606"/>
      <c r="CH47" s="606"/>
      <c r="CI47" s="606"/>
      <c r="CJ47" s="606"/>
      <c r="CK47" s="606"/>
      <c r="CL47" s="606"/>
      <c r="CM47" s="606"/>
      <c r="CN47" s="606"/>
      <c r="CO47" s="606"/>
      <c r="CP47" s="606"/>
      <c r="CQ47" s="607"/>
      <c r="CR47" s="608">
        <v>78715</v>
      </c>
      <c r="CS47" s="621"/>
      <c r="CT47" s="621"/>
      <c r="CU47" s="621"/>
      <c r="CV47" s="621"/>
      <c r="CW47" s="621"/>
      <c r="CX47" s="621"/>
      <c r="CY47" s="622"/>
      <c r="CZ47" s="611">
        <v>1.4</v>
      </c>
      <c r="DA47" s="623"/>
      <c r="DB47" s="623"/>
      <c r="DC47" s="624"/>
      <c r="DD47" s="614">
        <v>13104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371</v>
      </c>
      <c r="CG48" s="606"/>
      <c r="CH48" s="606"/>
      <c r="CI48" s="606"/>
      <c r="CJ48" s="606"/>
      <c r="CK48" s="606"/>
      <c r="CL48" s="606"/>
      <c r="CM48" s="606"/>
      <c r="CN48" s="606"/>
      <c r="CO48" s="606"/>
      <c r="CP48" s="606"/>
      <c r="CQ48" s="607"/>
      <c r="CR48" s="608" t="s">
        <v>242</v>
      </c>
      <c r="CS48" s="609"/>
      <c r="CT48" s="609"/>
      <c r="CU48" s="609"/>
      <c r="CV48" s="609"/>
      <c r="CW48" s="609"/>
      <c r="CX48" s="609"/>
      <c r="CY48" s="610"/>
      <c r="CZ48" s="611" t="s">
        <v>133</v>
      </c>
      <c r="DA48" s="612"/>
      <c r="DB48" s="612"/>
      <c r="DC48" s="613"/>
      <c r="DD48" s="614" t="s">
        <v>133</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372</v>
      </c>
      <c r="CE49" s="590"/>
      <c r="CF49" s="590"/>
      <c r="CG49" s="590"/>
      <c r="CH49" s="590"/>
      <c r="CI49" s="590"/>
      <c r="CJ49" s="590"/>
      <c r="CK49" s="590"/>
      <c r="CL49" s="590"/>
      <c r="CM49" s="590"/>
      <c r="CN49" s="590"/>
      <c r="CO49" s="590"/>
      <c r="CP49" s="590"/>
      <c r="CQ49" s="591"/>
      <c r="CR49" s="592">
        <v>5741999</v>
      </c>
      <c r="CS49" s="593"/>
      <c r="CT49" s="593"/>
      <c r="CU49" s="593"/>
      <c r="CV49" s="593"/>
      <c r="CW49" s="593"/>
      <c r="CX49" s="593"/>
      <c r="CY49" s="594"/>
      <c r="CZ49" s="595">
        <v>100</v>
      </c>
      <c r="DA49" s="596"/>
      <c r="DB49" s="596"/>
      <c r="DC49" s="597"/>
      <c r="DD49" s="598">
        <v>3571046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7aCodbqIcUos1MqmxB++uAQrjZERANUKNVbNcx8SS8tnO5KiwmK6MrOOpvpHCViQ1ylW95b9HZLZMa5RBY7wgQ==" saltValue="JEI9dy5KsQ5czAbbsWjt1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373</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374</v>
      </c>
      <c r="DK2" s="1079"/>
      <c r="DL2" s="1079"/>
      <c r="DM2" s="1079"/>
      <c r="DN2" s="1079"/>
      <c r="DO2" s="1080"/>
      <c r="DP2" s="222"/>
      <c r="DQ2" s="1078" t="s">
        <v>375</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378</v>
      </c>
      <c r="B5" s="983"/>
      <c r="C5" s="983"/>
      <c r="D5" s="983"/>
      <c r="E5" s="983"/>
      <c r="F5" s="983"/>
      <c r="G5" s="983"/>
      <c r="H5" s="983"/>
      <c r="I5" s="983"/>
      <c r="J5" s="983"/>
      <c r="K5" s="983"/>
      <c r="L5" s="983"/>
      <c r="M5" s="983"/>
      <c r="N5" s="983"/>
      <c r="O5" s="983"/>
      <c r="P5" s="984"/>
      <c r="Q5" s="988" t="s">
        <v>379</v>
      </c>
      <c r="R5" s="989"/>
      <c r="S5" s="989"/>
      <c r="T5" s="989"/>
      <c r="U5" s="990"/>
      <c r="V5" s="988" t="s">
        <v>380</v>
      </c>
      <c r="W5" s="989"/>
      <c r="X5" s="989"/>
      <c r="Y5" s="989"/>
      <c r="Z5" s="990"/>
      <c r="AA5" s="988" t="s">
        <v>381</v>
      </c>
      <c r="AB5" s="989"/>
      <c r="AC5" s="989"/>
      <c r="AD5" s="989"/>
      <c r="AE5" s="989"/>
      <c r="AF5" s="1081" t="s">
        <v>382</v>
      </c>
      <c r="AG5" s="989"/>
      <c r="AH5" s="989"/>
      <c r="AI5" s="989"/>
      <c r="AJ5" s="1002"/>
      <c r="AK5" s="989" t="s">
        <v>383</v>
      </c>
      <c r="AL5" s="989"/>
      <c r="AM5" s="989"/>
      <c r="AN5" s="989"/>
      <c r="AO5" s="990"/>
      <c r="AP5" s="988" t="s">
        <v>384</v>
      </c>
      <c r="AQ5" s="989"/>
      <c r="AR5" s="989"/>
      <c r="AS5" s="989"/>
      <c r="AT5" s="990"/>
      <c r="AU5" s="988" t="s">
        <v>385</v>
      </c>
      <c r="AV5" s="989"/>
      <c r="AW5" s="989"/>
      <c r="AX5" s="989"/>
      <c r="AY5" s="1002"/>
      <c r="AZ5" s="226"/>
      <c r="BA5" s="226"/>
      <c r="BB5" s="226"/>
      <c r="BC5" s="226"/>
      <c r="BD5" s="226"/>
      <c r="BE5" s="227"/>
      <c r="BF5" s="227"/>
      <c r="BG5" s="227"/>
      <c r="BH5" s="227"/>
      <c r="BI5" s="227"/>
      <c r="BJ5" s="227"/>
      <c r="BK5" s="227"/>
      <c r="BL5" s="227"/>
      <c r="BM5" s="227"/>
      <c r="BN5" s="227"/>
      <c r="BO5" s="227"/>
      <c r="BP5" s="227"/>
      <c r="BQ5" s="982" t="s">
        <v>386</v>
      </c>
      <c r="BR5" s="983"/>
      <c r="BS5" s="983"/>
      <c r="BT5" s="983"/>
      <c r="BU5" s="983"/>
      <c r="BV5" s="983"/>
      <c r="BW5" s="983"/>
      <c r="BX5" s="983"/>
      <c r="BY5" s="983"/>
      <c r="BZ5" s="983"/>
      <c r="CA5" s="983"/>
      <c r="CB5" s="983"/>
      <c r="CC5" s="983"/>
      <c r="CD5" s="983"/>
      <c r="CE5" s="983"/>
      <c r="CF5" s="983"/>
      <c r="CG5" s="984"/>
      <c r="CH5" s="988" t="s">
        <v>387</v>
      </c>
      <c r="CI5" s="989"/>
      <c r="CJ5" s="989"/>
      <c r="CK5" s="989"/>
      <c r="CL5" s="990"/>
      <c r="CM5" s="988" t="s">
        <v>388</v>
      </c>
      <c r="CN5" s="989"/>
      <c r="CO5" s="989"/>
      <c r="CP5" s="989"/>
      <c r="CQ5" s="990"/>
      <c r="CR5" s="988" t="s">
        <v>389</v>
      </c>
      <c r="CS5" s="989"/>
      <c r="CT5" s="989"/>
      <c r="CU5" s="989"/>
      <c r="CV5" s="990"/>
      <c r="CW5" s="988" t="s">
        <v>390</v>
      </c>
      <c r="CX5" s="989"/>
      <c r="CY5" s="989"/>
      <c r="CZ5" s="989"/>
      <c r="DA5" s="990"/>
      <c r="DB5" s="988" t="s">
        <v>391</v>
      </c>
      <c r="DC5" s="989"/>
      <c r="DD5" s="989"/>
      <c r="DE5" s="989"/>
      <c r="DF5" s="990"/>
      <c r="DG5" s="1071" t="s">
        <v>392</v>
      </c>
      <c r="DH5" s="1072"/>
      <c r="DI5" s="1072"/>
      <c r="DJ5" s="1072"/>
      <c r="DK5" s="1073"/>
      <c r="DL5" s="1071" t="s">
        <v>393</v>
      </c>
      <c r="DM5" s="1072"/>
      <c r="DN5" s="1072"/>
      <c r="DO5" s="1072"/>
      <c r="DP5" s="1073"/>
      <c r="DQ5" s="988" t="s">
        <v>394</v>
      </c>
      <c r="DR5" s="989"/>
      <c r="DS5" s="989"/>
      <c r="DT5" s="989"/>
      <c r="DU5" s="990"/>
      <c r="DV5" s="988" t="s">
        <v>385</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395</v>
      </c>
      <c r="C7" s="1035"/>
      <c r="D7" s="1035"/>
      <c r="E7" s="1035"/>
      <c r="F7" s="1035"/>
      <c r="G7" s="1035"/>
      <c r="H7" s="1035"/>
      <c r="I7" s="1035"/>
      <c r="J7" s="1035"/>
      <c r="K7" s="1035"/>
      <c r="L7" s="1035"/>
      <c r="M7" s="1035"/>
      <c r="N7" s="1035"/>
      <c r="O7" s="1035"/>
      <c r="P7" s="1036"/>
      <c r="Q7" s="1089">
        <v>6022</v>
      </c>
      <c r="R7" s="1090"/>
      <c r="S7" s="1090"/>
      <c r="T7" s="1090"/>
      <c r="U7" s="1090"/>
      <c r="V7" s="1090">
        <v>5742</v>
      </c>
      <c r="W7" s="1090"/>
      <c r="X7" s="1090"/>
      <c r="Y7" s="1090"/>
      <c r="Z7" s="1090"/>
      <c r="AA7" s="1090">
        <v>280</v>
      </c>
      <c r="AB7" s="1090"/>
      <c r="AC7" s="1090"/>
      <c r="AD7" s="1090"/>
      <c r="AE7" s="1091"/>
      <c r="AF7" s="1092">
        <v>244</v>
      </c>
      <c r="AG7" s="1093"/>
      <c r="AH7" s="1093"/>
      <c r="AI7" s="1093"/>
      <c r="AJ7" s="1094"/>
      <c r="AK7" s="1095">
        <v>375</v>
      </c>
      <c r="AL7" s="1096"/>
      <c r="AM7" s="1096"/>
      <c r="AN7" s="1096"/>
      <c r="AO7" s="1096"/>
      <c r="AP7" s="1096">
        <v>5489</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596</v>
      </c>
      <c r="BT7" s="1087"/>
      <c r="BU7" s="1087"/>
      <c r="BV7" s="1087"/>
      <c r="BW7" s="1087"/>
      <c r="BX7" s="1087"/>
      <c r="BY7" s="1087"/>
      <c r="BZ7" s="1087"/>
      <c r="CA7" s="1087"/>
      <c r="CB7" s="1087"/>
      <c r="CC7" s="1087"/>
      <c r="CD7" s="1087"/>
      <c r="CE7" s="1087"/>
      <c r="CF7" s="1087"/>
      <c r="CG7" s="1099"/>
      <c r="CH7" s="1083">
        <v>0</v>
      </c>
      <c r="CI7" s="1084"/>
      <c r="CJ7" s="1084"/>
      <c r="CK7" s="1084"/>
      <c r="CL7" s="1085"/>
      <c r="CM7" s="1083">
        <v>10</v>
      </c>
      <c r="CN7" s="1084"/>
      <c r="CO7" s="1084"/>
      <c r="CP7" s="1084"/>
      <c r="CQ7" s="1085"/>
      <c r="CR7" s="1083">
        <v>10</v>
      </c>
      <c r="CS7" s="1084"/>
      <c r="CT7" s="1084"/>
      <c r="CU7" s="1084"/>
      <c r="CV7" s="1085"/>
      <c r="CW7" s="1083">
        <v>48</v>
      </c>
      <c r="CX7" s="1084"/>
      <c r="CY7" s="1084"/>
      <c r="CZ7" s="1084"/>
      <c r="DA7" s="1085"/>
      <c r="DB7" s="1083" t="s">
        <v>582</v>
      </c>
      <c r="DC7" s="1084"/>
      <c r="DD7" s="1084"/>
      <c r="DE7" s="1084"/>
      <c r="DF7" s="1085"/>
      <c r="DG7" s="1083" t="s">
        <v>582</v>
      </c>
      <c r="DH7" s="1084"/>
      <c r="DI7" s="1084"/>
      <c r="DJ7" s="1084"/>
      <c r="DK7" s="1085"/>
      <c r="DL7" s="1083" t="s">
        <v>582</v>
      </c>
      <c r="DM7" s="1084"/>
      <c r="DN7" s="1084"/>
      <c r="DO7" s="1084"/>
      <c r="DP7" s="1085"/>
      <c r="DQ7" s="1083" t="s">
        <v>582</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397</v>
      </c>
      <c r="B23" s="924" t="s">
        <v>398</v>
      </c>
      <c r="C23" s="925"/>
      <c r="D23" s="925"/>
      <c r="E23" s="925"/>
      <c r="F23" s="925"/>
      <c r="G23" s="925"/>
      <c r="H23" s="925"/>
      <c r="I23" s="925"/>
      <c r="J23" s="925"/>
      <c r="K23" s="925"/>
      <c r="L23" s="925"/>
      <c r="M23" s="925"/>
      <c r="N23" s="925"/>
      <c r="O23" s="925"/>
      <c r="P23" s="935"/>
      <c r="Q23" s="1054">
        <v>6022</v>
      </c>
      <c r="R23" s="1048"/>
      <c r="S23" s="1048"/>
      <c r="T23" s="1048"/>
      <c r="U23" s="1048"/>
      <c r="V23" s="1048">
        <v>5742</v>
      </c>
      <c r="W23" s="1048"/>
      <c r="X23" s="1048"/>
      <c r="Y23" s="1048"/>
      <c r="Z23" s="1048"/>
      <c r="AA23" s="1048">
        <v>280</v>
      </c>
      <c r="AB23" s="1048"/>
      <c r="AC23" s="1048"/>
      <c r="AD23" s="1048"/>
      <c r="AE23" s="1055"/>
      <c r="AF23" s="1056">
        <v>244</v>
      </c>
      <c r="AG23" s="1048"/>
      <c r="AH23" s="1048"/>
      <c r="AI23" s="1048"/>
      <c r="AJ23" s="1057"/>
      <c r="AK23" s="1058"/>
      <c r="AL23" s="1059"/>
      <c r="AM23" s="1059"/>
      <c r="AN23" s="1059"/>
      <c r="AO23" s="1059"/>
      <c r="AP23" s="1048">
        <v>5489</v>
      </c>
      <c r="AQ23" s="1048"/>
      <c r="AR23" s="1048"/>
      <c r="AS23" s="1048"/>
      <c r="AT23" s="1048"/>
      <c r="AU23" s="1049"/>
      <c r="AV23" s="1049"/>
      <c r="AW23" s="1049"/>
      <c r="AX23" s="1049"/>
      <c r="AY23" s="1050"/>
      <c r="AZ23" s="1051" t="s">
        <v>133</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378</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385</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409</v>
      </c>
      <c r="C28" s="1035"/>
      <c r="D28" s="1035"/>
      <c r="E28" s="1035"/>
      <c r="F28" s="1035"/>
      <c r="G28" s="1035"/>
      <c r="H28" s="1035"/>
      <c r="I28" s="1035"/>
      <c r="J28" s="1035"/>
      <c r="K28" s="1035"/>
      <c r="L28" s="1035"/>
      <c r="M28" s="1035"/>
      <c r="N28" s="1035"/>
      <c r="O28" s="1035"/>
      <c r="P28" s="1036"/>
      <c r="Q28" s="1037">
        <v>634</v>
      </c>
      <c r="R28" s="1038"/>
      <c r="S28" s="1038"/>
      <c r="T28" s="1038"/>
      <c r="U28" s="1038"/>
      <c r="V28" s="1038">
        <v>617</v>
      </c>
      <c r="W28" s="1038"/>
      <c r="X28" s="1038"/>
      <c r="Y28" s="1038"/>
      <c r="Z28" s="1038"/>
      <c r="AA28" s="1038">
        <v>17</v>
      </c>
      <c r="AB28" s="1038"/>
      <c r="AC28" s="1038"/>
      <c r="AD28" s="1038"/>
      <c r="AE28" s="1039"/>
      <c r="AF28" s="1040">
        <v>17</v>
      </c>
      <c r="AG28" s="1038"/>
      <c r="AH28" s="1038"/>
      <c r="AI28" s="1038"/>
      <c r="AJ28" s="1041"/>
      <c r="AK28" s="1029">
        <v>82</v>
      </c>
      <c r="AL28" s="1030"/>
      <c r="AM28" s="1030"/>
      <c r="AN28" s="1030"/>
      <c r="AO28" s="1030"/>
      <c r="AP28" s="1030" t="s">
        <v>580</v>
      </c>
      <c r="AQ28" s="1030"/>
      <c r="AR28" s="1030"/>
      <c r="AS28" s="1030"/>
      <c r="AT28" s="1030"/>
      <c r="AU28" s="1030" t="s">
        <v>581</v>
      </c>
      <c r="AV28" s="1030"/>
      <c r="AW28" s="1030"/>
      <c r="AX28" s="1030"/>
      <c r="AY28" s="1030"/>
      <c r="AZ28" s="1031" t="s">
        <v>581</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410</v>
      </c>
      <c r="C29" s="1018"/>
      <c r="D29" s="1018"/>
      <c r="E29" s="1018"/>
      <c r="F29" s="1018"/>
      <c r="G29" s="1018"/>
      <c r="H29" s="1018"/>
      <c r="I29" s="1018"/>
      <c r="J29" s="1018"/>
      <c r="K29" s="1018"/>
      <c r="L29" s="1018"/>
      <c r="M29" s="1018"/>
      <c r="N29" s="1018"/>
      <c r="O29" s="1018"/>
      <c r="P29" s="1019"/>
      <c r="Q29" s="1025">
        <v>766</v>
      </c>
      <c r="R29" s="1026"/>
      <c r="S29" s="1026"/>
      <c r="T29" s="1026"/>
      <c r="U29" s="1026"/>
      <c r="V29" s="1026">
        <v>735</v>
      </c>
      <c r="W29" s="1026"/>
      <c r="X29" s="1026"/>
      <c r="Y29" s="1026"/>
      <c r="Z29" s="1026"/>
      <c r="AA29" s="1026">
        <v>31</v>
      </c>
      <c r="AB29" s="1026"/>
      <c r="AC29" s="1026"/>
      <c r="AD29" s="1026"/>
      <c r="AE29" s="1027"/>
      <c r="AF29" s="1022">
        <v>31</v>
      </c>
      <c r="AG29" s="1023"/>
      <c r="AH29" s="1023"/>
      <c r="AI29" s="1023"/>
      <c r="AJ29" s="1024"/>
      <c r="AK29" s="967">
        <v>113</v>
      </c>
      <c r="AL29" s="958"/>
      <c r="AM29" s="958"/>
      <c r="AN29" s="958"/>
      <c r="AO29" s="958"/>
      <c r="AP29" s="958" t="s">
        <v>582</v>
      </c>
      <c r="AQ29" s="958"/>
      <c r="AR29" s="958"/>
      <c r="AS29" s="958"/>
      <c r="AT29" s="958"/>
      <c r="AU29" s="958" t="s">
        <v>582</v>
      </c>
      <c r="AV29" s="958"/>
      <c r="AW29" s="958"/>
      <c r="AX29" s="958"/>
      <c r="AY29" s="958"/>
      <c r="AZ29" s="1028" t="s">
        <v>582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411</v>
      </c>
      <c r="C30" s="1018"/>
      <c r="D30" s="1018"/>
      <c r="E30" s="1018"/>
      <c r="F30" s="1018"/>
      <c r="G30" s="1018"/>
      <c r="H30" s="1018"/>
      <c r="I30" s="1018"/>
      <c r="J30" s="1018"/>
      <c r="K30" s="1018"/>
      <c r="L30" s="1018"/>
      <c r="M30" s="1018"/>
      <c r="N30" s="1018"/>
      <c r="O30" s="1018"/>
      <c r="P30" s="1019"/>
      <c r="Q30" s="1025">
        <v>77</v>
      </c>
      <c r="R30" s="1026"/>
      <c r="S30" s="1026"/>
      <c r="T30" s="1026"/>
      <c r="U30" s="1026"/>
      <c r="V30" s="1026">
        <v>77</v>
      </c>
      <c r="W30" s="1026"/>
      <c r="X30" s="1026"/>
      <c r="Y30" s="1026"/>
      <c r="Z30" s="1026"/>
      <c r="AA30" s="1026">
        <v>0</v>
      </c>
      <c r="AB30" s="1026"/>
      <c r="AC30" s="1026"/>
      <c r="AD30" s="1026"/>
      <c r="AE30" s="1027"/>
      <c r="AF30" s="1022">
        <v>0</v>
      </c>
      <c r="AG30" s="1023"/>
      <c r="AH30" s="1023"/>
      <c r="AI30" s="1023"/>
      <c r="AJ30" s="1024"/>
      <c r="AK30" s="967">
        <v>31</v>
      </c>
      <c r="AL30" s="958"/>
      <c r="AM30" s="958"/>
      <c r="AN30" s="958"/>
      <c r="AO30" s="958"/>
      <c r="AP30" s="958" t="s">
        <v>582</v>
      </c>
      <c r="AQ30" s="958"/>
      <c r="AR30" s="958"/>
      <c r="AS30" s="958"/>
      <c r="AT30" s="958"/>
      <c r="AU30" s="958" t="s">
        <v>582</v>
      </c>
      <c r="AV30" s="958"/>
      <c r="AW30" s="958"/>
      <c r="AX30" s="958"/>
      <c r="AY30" s="958"/>
      <c r="AZ30" s="1028" t="s">
        <v>581</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412</v>
      </c>
      <c r="C31" s="1018"/>
      <c r="D31" s="1018"/>
      <c r="E31" s="1018"/>
      <c r="F31" s="1018"/>
      <c r="G31" s="1018"/>
      <c r="H31" s="1018"/>
      <c r="I31" s="1018"/>
      <c r="J31" s="1018"/>
      <c r="K31" s="1018"/>
      <c r="L31" s="1018"/>
      <c r="M31" s="1018"/>
      <c r="N31" s="1018"/>
      <c r="O31" s="1018"/>
      <c r="P31" s="1019"/>
      <c r="Q31" s="1025">
        <v>184</v>
      </c>
      <c r="R31" s="1026"/>
      <c r="S31" s="1026"/>
      <c r="T31" s="1026"/>
      <c r="U31" s="1026"/>
      <c r="V31" s="1026">
        <v>198</v>
      </c>
      <c r="W31" s="1026"/>
      <c r="X31" s="1026"/>
      <c r="Y31" s="1026"/>
      <c r="Z31" s="1026"/>
      <c r="AA31" s="1026">
        <v>-15</v>
      </c>
      <c r="AB31" s="1026"/>
      <c r="AC31" s="1026"/>
      <c r="AD31" s="1026"/>
      <c r="AE31" s="1027"/>
      <c r="AF31" s="1022">
        <v>39</v>
      </c>
      <c r="AG31" s="1023"/>
      <c r="AH31" s="1023"/>
      <c r="AI31" s="1023"/>
      <c r="AJ31" s="1024"/>
      <c r="AK31" s="967">
        <v>55</v>
      </c>
      <c r="AL31" s="958"/>
      <c r="AM31" s="958"/>
      <c r="AN31" s="958"/>
      <c r="AO31" s="958"/>
      <c r="AP31" s="958">
        <v>964</v>
      </c>
      <c r="AQ31" s="958"/>
      <c r="AR31" s="958"/>
      <c r="AS31" s="958"/>
      <c r="AT31" s="958"/>
      <c r="AU31" s="958">
        <v>486</v>
      </c>
      <c r="AV31" s="958"/>
      <c r="AW31" s="958"/>
      <c r="AX31" s="958"/>
      <c r="AY31" s="958"/>
      <c r="AZ31" s="1028" t="s">
        <v>582</v>
      </c>
      <c r="BA31" s="1028"/>
      <c r="BB31" s="1028"/>
      <c r="BC31" s="1028"/>
      <c r="BD31" s="1028"/>
      <c r="BE31" s="959" t="s">
        <v>413</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414</v>
      </c>
      <c r="C32" s="1018"/>
      <c r="D32" s="1018"/>
      <c r="E32" s="1018"/>
      <c r="F32" s="1018"/>
      <c r="G32" s="1018"/>
      <c r="H32" s="1018"/>
      <c r="I32" s="1018"/>
      <c r="J32" s="1018"/>
      <c r="K32" s="1018"/>
      <c r="L32" s="1018"/>
      <c r="M32" s="1018"/>
      <c r="N32" s="1018"/>
      <c r="O32" s="1018"/>
      <c r="P32" s="1019"/>
      <c r="Q32" s="1025">
        <v>238</v>
      </c>
      <c r="R32" s="1026"/>
      <c r="S32" s="1026"/>
      <c r="T32" s="1026"/>
      <c r="U32" s="1026"/>
      <c r="V32" s="1026">
        <v>234</v>
      </c>
      <c r="W32" s="1026"/>
      <c r="X32" s="1026"/>
      <c r="Y32" s="1026"/>
      <c r="Z32" s="1026"/>
      <c r="AA32" s="1026">
        <v>4</v>
      </c>
      <c r="AB32" s="1026"/>
      <c r="AC32" s="1026"/>
      <c r="AD32" s="1026"/>
      <c r="AE32" s="1027"/>
      <c r="AF32" s="1022">
        <v>4</v>
      </c>
      <c r="AG32" s="1023"/>
      <c r="AH32" s="1023"/>
      <c r="AI32" s="1023"/>
      <c r="AJ32" s="1024"/>
      <c r="AK32" s="967">
        <v>146</v>
      </c>
      <c r="AL32" s="958"/>
      <c r="AM32" s="958"/>
      <c r="AN32" s="958"/>
      <c r="AO32" s="958"/>
      <c r="AP32" s="958">
        <v>892</v>
      </c>
      <c r="AQ32" s="958"/>
      <c r="AR32" s="958"/>
      <c r="AS32" s="958"/>
      <c r="AT32" s="958"/>
      <c r="AU32" s="958">
        <v>880</v>
      </c>
      <c r="AV32" s="958"/>
      <c r="AW32" s="958"/>
      <c r="AX32" s="958"/>
      <c r="AY32" s="958"/>
      <c r="AZ32" s="1028" t="s">
        <v>582</v>
      </c>
      <c r="BA32" s="1028"/>
      <c r="BB32" s="1028"/>
      <c r="BC32" s="1028"/>
      <c r="BD32" s="1028"/>
      <c r="BE32" s="959" t="s">
        <v>415</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416</v>
      </c>
      <c r="C33" s="1018"/>
      <c r="D33" s="1018"/>
      <c r="E33" s="1018"/>
      <c r="F33" s="1018"/>
      <c r="G33" s="1018"/>
      <c r="H33" s="1018"/>
      <c r="I33" s="1018"/>
      <c r="J33" s="1018"/>
      <c r="K33" s="1018"/>
      <c r="L33" s="1018"/>
      <c r="M33" s="1018"/>
      <c r="N33" s="1018"/>
      <c r="O33" s="1018"/>
      <c r="P33" s="1019"/>
      <c r="Q33" s="1025">
        <v>206</v>
      </c>
      <c r="R33" s="1026"/>
      <c r="S33" s="1026"/>
      <c r="T33" s="1026"/>
      <c r="U33" s="1026"/>
      <c r="V33" s="1026">
        <v>202</v>
      </c>
      <c r="W33" s="1026"/>
      <c r="X33" s="1026"/>
      <c r="Y33" s="1026"/>
      <c r="Z33" s="1026"/>
      <c r="AA33" s="1026">
        <v>4</v>
      </c>
      <c r="AB33" s="1026"/>
      <c r="AC33" s="1026"/>
      <c r="AD33" s="1026"/>
      <c r="AE33" s="1027"/>
      <c r="AF33" s="1022">
        <v>4</v>
      </c>
      <c r="AG33" s="1023"/>
      <c r="AH33" s="1023"/>
      <c r="AI33" s="1023"/>
      <c r="AJ33" s="1024"/>
      <c r="AK33" s="967">
        <v>108</v>
      </c>
      <c r="AL33" s="958"/>
      <c r="AM33" s="958"/>
      <c r="AN33" s="958"/>
      <c r="AO33" s="958"/>
      <c r="AP33" s="958">
        <v>953</v>
      </c>
      <c r="AQ33" s="958"/>
      <c r="AR33" s="958"/>
      <c r="AS33" s="958"/>
      <c r="AT33" s="958"/>
      <c r="AU33" s="958">
        <v>953</v>
      </c>
      <c r="AV33" s="958"/>
      <c r="AW33" s="958"/>
      <c r="AX33" s="958"/>
      <c r="AY33" s="958"/>
      <c r="AZ33" s="1028" t="s">
        <v>582</v>
      </c>
      <c r="BA33" s="1028"/>
      <c r="BB33" s="1028"/>
      <c r="BC33" s="1028"/>
      <c r="BD33" s="1028"/>
      <c r="BE33" s="959" t="s">
        <v>415</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397</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97</v>
      </c>
      <c r="AG63" s="946"/>
      <c r="AH63" s="946"/>
      <c r="AI63" s="946"/>
      <c r="AJ63" s="1009"/>
      <c r="AK63" s="1010"/>
      <c r="AL63" s="950"/>
      <c r="AM63" s="950"/>
      <c r="AN63" s="950"/>
      <c r="AO63" s="950"/>
      <c r="AP63" s="946">
        <v>2809</v>
      </c>
      <c r="AQ63" s="946"/>
      <c r="AR63" s="946"/>
      <c r="AS63" s="946"/>
      <c r="AT63" s="946"/>
      <c r="AU63" s="946">
        <v>2319</v>
      </c>
      <c r="AV63" s="946"/>
      <c r="AW63" s="946"/>
      <c r="AX63" s="946"/>
      <c r="AY63" s="946"/>
      <c r="AZ63" s="1004"/>
      <c r="BA63" s="1004"/>
      <c r="BB63" s="1004"/>
      <c r="BC63" s="1004"/>
      <c r="BD63" s="1004"/>
      <c r="BE63" s="947"/>
      <c r="BF63" s="947"/>
      <c r="BG63" s="947"/>
      <c r="BH63" s="947"/>
      <c r="BI63" s="948"/>
      <c r="BJ63" s="1005" t="s">
        <v>419</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421</v>
      </c>
      <c r="B66" s="983"/>
      <c r="C66" s="983"/>
      <c r="D66" s="983"/>
      <c r="E66" s="983"/>
      <c r="F66" s="983"/>
      <c r="G66" s="983"/>
      <c r="H66" s="983"/>
      <c r="I66" s="983"/>
      <c r="J66" s="983"/>
      <c r="K66" s="983"/>
      <c r="L66" s="983"/>
      <c r="M66" s="983"/>
      <c r="N66" s="983"/>
      <c r="O66" s="983"/>
      <c r="P66" s="984"/>
      <c r="Q66" s="988" t="s">
        <v>422</v>
      </c>
      <c r="R66" s="989"/>
      <c r="S66" s="989"/>
      <c r="T66" s="989"/>
      <c r="U66" s="990"/>
      <c r="V66" s="988" t="s">
        <v>423</v>
      </c>
      <c r="W66" s="989"/>
      <c r="X66" s="989"/>
      <c r="Y66" s="989"/>
      <c r="Z66" s="990"/>
      <c r="AA66" s="988" t="s">
        <v>403</v>
      </c>
      <c r="AB66" s="989"/>
      <c r="AC66" s="989"/>
      <c r="AD66" s="989"/>
      <c r="AE66" s="990"/>
      <c r="AF66" s="994" t="s">
        <v>404</v>
      </c>
      <c r="AG66" s="995"/>
      <c r="AH66" s="995"/>
      <c r="AI66" s="995"/>
      <c r="AJ66" s="996"/>
      <c r="AK66" s="988" t="s">
        <v>405</v>
      </c>
      <c r="AL66" s="983"/>
      <c r="AM66" s="983"/>
      <c r="AN66" s="983"/>
      <c r="AO66" s="984"/>
      <c r="AP66" s="988" t="s">
        <v>406</v>
      </c>
      <c r="AQ66" s="989"/>
      <c r="AR66" s="989"/>
      <c r="AS66" s="989"/>
      <c r="AT66" s="990"/>
      <c r="AU66" s="988" t="s">
        <v>424</v>
      </c>
      <c r="AV66" s="989"/>
      <c r="AW66" s="989"/>
      <c r="AX66" s="989"/>
      <c r="AY66" s="990"/>
      <c r="AZ66" s="988" t="s">
        <v>385</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583</v>
      </c>
      <c r="C68" s="973"/>
      <c r="D68" s="973"/>
      <c r="E68" s="973"/>
      <c r="F68" s="973"/>
      <c r="G68" s="973"/>
      <c r="H68" s="973"/>
      <c r="I68" s="973"/>
      <c r="J68" s="973"/>
      <c r="K68" s="973"/>
      <c r="L68" s="973"/>
      <c r="M68" s="973"/>
      <c r="N68" s="973"/>
      <c r="O68" s="973"/>
      <c r="P68" s="974"/>
      <c r="Q68" s="975">
        <v>1108</v>
      </c>
      <c r="R68" s="969"/>
      <c r="S68" s="969"/>
      <c r="T68" s="969"/>
      <c r="U68" s="969"/>
      <c r="V68" s="969">
        <v>1104</v>
      </c>
      <c r="W68" s="969"/>
      <c r="X68" s="969"/>
      <c r="Y68" s="969"/>
      <c r="Z68" s="969"/>
      <c r="AA68" s="969">
        <v>3</v>
      </c>
      <c r="AB68" s="969"/>
      <c r="AC68" s="969"/>
      <c r="AD68" s="969"/>
      <c r="AE68" s="969"/>
      <c r="AF68" s="969">
        <v>3</v>
      </c>
      <c r="AG68" s="969"/>
      <c r="AH68" s="969"/>
      <c r="AI68" s="969"/>
      <c r="AJ68" s="969"/>
      <c r="AK68" s="969" t="s">
        <v>590</v>
      </c>
      <c r="AL68" s="969"/>
      <c r="AM68" s="969"/>
      <c r="AN68" s="969"/>
      <c r="AO68" s="969"/>
      <c r="AP68" s="969" t="s">
        <v>582</v>
      </c>
      <c r="AQ68" s="969"/>
      <c r="AR68" s="969"/>
      <c r="AS68" s="969"/>
      <c r="AT68" s="969"/>
      <c r="AU68" s="969" t="s">
        <v>582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584</v>
      </c>
      <c r="C69" s="962"/>
      <c r="D69" s="962"/>
      <c r="E69" s="962"/>
      <c r="F69" s="962"/>
      <c r="G69" s="962"/>
      <c r="H69" s="962"/>
      <c r="I69" s="962"/>
      <c r="J69" s="962"/>
      <c r="K69" s="962"/>
      <c r="L69" s="962"/>
      <c r="M69" s="962"/>
      <c r="N69" s="962"/>
      <c r="O69" s="962"/>
      <c r="P69" s="963"/>
      <c r="Q69" s="964">
        <v>85</v>
      </c>
      <c r="R69" s="958"/>
      <c r="S69" s="958"/>
      <c r="T69" s="958"/>
      <c r="U69" s="958"/>
      <c r="V69" s="958">
        <v>71</v>
      </c>
      <c r="W69" s="958"/>
      <c r="X69" s="958"/>
      <c r="Y69" s="958"/>
      <c r="Z69" s="958"/>
      <c r="AA69" s="958">
        <v>14</v>
      </c>
      <c r="AB69" s="958"/>
      <c r="AC69" s="958"/>
      <c r="AD69" s="958"/>
      <c r="AE69" s="958"/>
      <c r="AF69" s="958">
        <v>14</v>
      </c>
      <c r="AG69" s="958"/>
      <c r="AH69" s="958"/>
      <c r="AI69" s="958"/>
      <c r="AJ69" s="958"/>
      <c r="AK69" s="958" t="s">
        <v>582</v>
      </c>
      <c r="AL69" s="958"/>
      <c r="AM69" s="958"/>
      <c r="AN69" s="958"/>
      <c r="AO69" s="958"/>
      <c r="AP69" s="958" t="s">
        <v>582</v>
      </c>
      <c r="AQ69" s="958"/>
      <c r="AR69" s="958"/>
      <c r="AS69" s="958"/>
      <c r="AT69" s="958"/>
      <c r="AU69" s="958" t="s">
        <v>582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585</v>
      </c>
      <c r="C70" s="962"/>
      <c r="D70" s="962"/>
      <c r="E70" s="962"/>
      <c r="F70" s="962"/>
      <c r="G70" s="962"/>
      <c r="H70" s="962"/>
      <c r="I70" s="962"/>
      <c r="J70" s="962"/>
      <c r="K70" s="962"/>
      <c r="L70" s="962"/>
      <c r="M70" s="962"/>
      <c r="N70" s="962"/>
      <c r="O70" s="962"/>
      <c r="P70" s="963"/>
      <c r="Q70" s="964">
        <v>6733</v>
      </c>
      <c r="R70" s="958"/>
      <c r="S70" s="958"/>
      <c r="T70" s="958"/>
      <c r="U70" s="958"/>
      <c r="V70" s="958">
        <v>6652</v>
      </c>
      <c r="W70" s="958"/>
      <c r="X70" s="958"/>
      <c r="Y70" s="958"/>
      <c r="Z70" s="958"/>
      <c r="AA70" s="958">
        <v>82</v>
      </c>
      <c r="AB70" s="958"/>
      <c r="AC70" s="958"/>
      <c r="AD70" s="958"/>
      <c r="AE70" s="958"/>
      <c r="AF70" s="958">
        <v>82</v>
      </c>
      <c r="AG70" s="958"/>
      <c r="AH70" s="958"/>
      <c r="AI70" s="958"/>
      <c r="AJ70" s="958"/>
      <c r="AK70" s="958" t="s">
        <v>582</v>
      </c>
      <c r="AL70" s="958"/>
      <c r="AM70" s="958"/>
      <c r="AN70" s="958"/>
      <c r="AO70" s="958"/>
      <c r="AP70" s="958" t="s">
        <v>582</v>
      </c>
      <c r="AQ70" s="958"/>
      <c r="AR70" s="958"/>
      <c r="AS70" s="958"/>
      <c r="AT70" s="958"/>
      <c r="AU70" s="958" t="s">
        <v>582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586</v>
      </c>
      <c r="C71" s="962"/>
      <c r="D71" s="962"/>
      <c r="E71" s="962"/>
      <c r="F71" s="962"/>
      <c r="G71" s="962"/>
      <c r="H71" s="962"/>
      <c r="I71" s="962"/>
      <c r="J71" s="962"/>
      <c r="K71" s="962"/>
      <c r="L71" s="962"/>
      <c r="M71" s="962"/>
      <c r="N71" s="962"/>
      <c r="O71" s="962"/>
      <c r="P71" s="963"/>
      <c r="Q71" s="964">
        <v>32</v>
      </c>
      <c r="R71" s="958"/>
      <c r="S71" s="958"/>
      <c r="T71" s="958"/>
      <c r="U71" s="958"/>
      <c r="V71" s="958">
        <v>31</v>
      </c>
      <c r="W71" s="958"/>
      <c r="X71" s="958"/>
      <c r="Y71" s="958"/>
      <c r="Z71" s="958"/>
      <c r="AA71" s="958">
        <v>0</v>
      </c>
      <c r="AB71" s="958"/>
      <c r="AC71" s="958"/>
      <c r="AD71" s="958"/>
      <c r="AE71" s="958"/>
      <c r="AF71" s="958">
        <v>0</v>
      </c>
      <c r="AG71" s="958"/>
      <c r="AH71" s="958"/>
      <c r="AI71" s="958"/>
      <c r="AJ71" s="958"/>
      <c r="AK71" s="958">
        <v>9</v>
      </c>
      <c r="AL71" s="958"/>
      <c r="AM71" s="958"/>
      <c r="AN71" s="958"/>
      <c r="AO71" s="958"/>
      <c r="AP71" s="958" t="s">
        <v>591</v>
      </c>
      <c r="AQ71" s="958"/>
      <c r="AR71" s="958"/>
      <c r="AS71" s="958"/>
      <c r="AT71" s="958"/>
      <c r="AU71" s="958" t="s">
        <v>582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587</v>
      </c>
      <c r="C72" s="962"/>
      <c r="D72" s="962"/>
      <c r="E72" s="962"/>
      <c r="F72" s="962"/>
      <c r="G72" s="962"/>
      <c r="H72" s="962"/>
      <c r="I72" s="962"/>
      <c r="J72" s="962"/>
      <c r="K72" s="962"/>
      <c r="L72" s="962"/>
      <c r="M72" s="962"/>
      <c r="N72" s="962"/>
      <c r="O72" s="962"/>
      <c r="P72" s="963"/>
      <c r="Q72" s="964">
        <v>3007</v>
      </c>
      <c r="R72" s="958"/>
      <c r="S72" s="958"/>
      <c r="T72" s="958"/>
      <c r="U72" s="958"/>
      <c r="V72" s="958">
        <v>2923</v>
      </c>
      <c r="W72" s="958"/>
      <c r="X72" s="958"/>
      <c r="Y72" s="958"/>
      <c r="Z72" s="958"/>
      <c r="AA72" s="958">
        <v>84</v>
      </c>
      <c r="AB72" s="958"/>
      <c r="AC72" s="958"/>
      <c r="AD72" s="958"/>
      <c r="AE72" s="958"/>
      <c r="AF72" s="958">
        <v>79</v>
      </c>
      <c r="AG72" s="958"/>
      <c r="AH72" s="958"/>
      <c r="AI72" s="958"/>
      <c r="AJ72" s="958"/>
      <c r="AK72" s="958">
        <v>65</v>
      </c>
      <c r="AL72" s="958"/>
      <c r="AM72" s="958"/>
      <c r="AN72" s="958"/>
      <c r="AO72" s="958"/>
      <c r="AP72" s="958">
        <v>667</v>
      </c>
      <c r="AQ72" s="958"/>
      <c r="AR72" s="958"/>
      <c r="AS72" s="958"/>
      <c r="AT72" s="958"/>
      <c r="AU72" s="958" t="s">
        <v>582</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588</v>
      </c>
      <c r="C73" s="962"/>
      <c r="D73" s="962"/>
      <c r="E73" s="962"/>
      <c r="F73" s="962"/>
      <c r="G73" s="962"/>
      <c r="H73" s="962"/>
      <c r="I73" s="962"/>
      <c r="J73" s="962"/>
      <c r="K73" s="962"/>
      <c r="L73" s="962"/>
      <c r="M73" s="962"/>
      <c r="N73" s="962"/>
      <c r="O73" s="962"/>
      <c r="P73" s="963"/>
      <c r="Q73" s="964">
        <v>259</v>
      </c>
      <c r="R73" s="958"/>
      <c r="S73" s="958"/>
      <c r="T73" s="958"/>
      <c r="U73" s="958"/>
      <c r="V73" s="958">
        <v>167</v>
      </c>
      <c r="W73" s="958"/>
      <c r="X73" s="958"/>
      <c r="Y73" s="958"/>
      <c r="Z73" s="958"/>
      <c r="AA73" s="958">
        <v>92</v>
      </c>
      <c r="AB73" s="958"/>
      <c r="AC73" s="958"/>
      <c r="AD73" s="958"/>
      <c r="AE73" s="958"/>
      <c r="AF73" s="958">
        <v>92</v>
      </c>
      <c r="AG73" s="958"/>
      <c r="AH73" s="958"/>
      <c r="AI73" s="958"/>
      <c r="AJ73" s="958"/>
      <c r="AK73" s="958" t="s">
        <v>582</v>
      </c>
      <c r="AL73" s="958"/>
      <c r="AM73" s="958"/>
      <c r="AN73" s="958"/>
      <c r="AO73" s="958"/>
      <c r="AP73" s="958" t="s">
        <v>592</v>
      </c>
      <c r="AQ73" s="958"/>
      <c r="AR73" s="958"/>
      <c r="AS73" s="958"/>
      <c r="AT73" s="958"/>
      <c r="AU73" s="958" t="s">
        <v>593</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589</v>
      </c>
      <c r="C74" s="962"/>
      <c r="D74" s="962"/>
      <c r="E74" s="962"/>
      <c r="F74" s="962"/>
      <c r="G74" s="962"/>
      <c r="H74" s="962"/>
      <c r="I74" s="962"/>
      <c r="J74" s="962"/>
      <c r="K74" s="962"/>
      <c r="L74" s="962"/>
      <c r="M74" s="962"/>
      <c r="N74" s="962"/>
      <c r="O74" s="962"/>
      <c r="P74" s="963"/>
      <c r="Q74" s="964">
        <v>157883</v>
      </c>
      <c r="R74" s="958"/>
      <c r="S74" s="958"/>
      <c r="T74" s="958"/>
      <c r="U74" s="958"/>
      <c r="V74" s="958">
        <v>155213</v>
      </c>
      <c r="W74" s="958"/>
      <c r="X74" s="958"/>
      <c r="Y74" s="958"/>
      <c r="Z74" s="958"/>
      <c r="AA74" s="958">
        <v>2669</v>
      </c>
      <c r="AB74" s="958"/>
      <c r="AC74" s="958"/>
      <c r="AD74" s="958"/>
      <c r="AE74" s="958"/>
      <c r="AF74" s="958">
        <v>2669</v>
      </c>
      <c r="AG74" s="958"/>
      <c r="AH74" s="958"/>
      <c r="AI74" s="958"/>
      <c r="AJ74" s="958"/>
      <c r="AK74" s="958">
        <v>1728</v>
      </c>
      <c r="AL74" s="958"/>
      <c r="AM74" s="958"/>
      <c r="AN74" s="958"/>
      <c r="AO74" s="958"/>
      <c r="AP74" s="958" t="s">
        <v>594</v>
      </c>
      <c r="AQ74" s="958"/>
      <c r="AR74" s="958"/>
      <c r="AS74" s="958"/>
      <c r="AT74" s="958"/>
      <c r="AU74" s="958" t="s">
        <v>582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397</v>
      </c>
      <c r="B88" s="924" t="s">
        <v>425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2939</v>
      </c>
      <c r="AG88" s="946"/>
      <c r="AH88" s="946"/>
      <c r="AI88" s="946"/>
      <c r="AJ88" s="946"/>
      <c r="AK88" s="950"/>
      <c r="AL88" s="950"/>
      <c r="AM88" s="950"/>
      <c r="AN88" s="950"/>
      <c r="AO88" s="950"/>
      <c r="AP88" s="946">
        <v>667</v>
      </c>
      <c r="AQ88" s="946"/>
      <c r="AR88" s="946"/>
      <c r="AS88" s="946"/>
      <c r="AT88" s="946"/>
      <c r="AU88" s="946" t="s">
        <v>595</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924" t="s">
        <v>426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10</v>
      </c>
      <c r="CS102" s="940"/>
      <c r="CT102" s="940"/>
      <c r="CU102" s="940"/>
      <c r="CV102" s="941"/>
      <c r="CW102" s="939">
        <v>48</v>
      </c>
      <c r="CX102" s="940"/>
      <c r="CY102" s="940"/>
      <c r="CZ102" s="940"/>
      <c r="DA102" s="941"/>
      <c r="DB102" s="939" t="s">
        <v>582</v>
      </c>
      <c r="DC102" s="940"/>
      <c r="DD102" s="940"/>
      <c r="DE102" s="940"/>
      <c r="DF102" s="941"/>
      <c r="DG102" s="939" t="s">
        <v>582</v>
      </c>
      <c r="DH102" s="940"/>
      <c r="DI102" s="940"/>
      <c r="DJ102" s="940"/>
      <c r="DK102" s="941"/>
      <c r="DL102" s="939" t="s">
        <v>582</v>
      </c>
      <c r="DM102" s="940"/>
      <c r="DN102" s="940"/>
      <c r="DO102" s="940"/>
      <c r="DP102" s="941"/>
      <c r="DQ102" s="939" t="s">
        <v>595</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434</v>
      </c>
      <c r="AB109" s="883"/>
      <c r="AC109" s="883"/>
      <c r="AD109" s="883"/>
      <c r="AE109" s="884"/>
      <c r="AF109" s="885" t="s">
        <v>435</v>
      </c>
      <c r="AG109" s="883"/>
      <c r="AH109" s="883"/>
      <c r="AI109" s="883"/>
      <c r="AJ109" s="884"/>
      <c r="AK109" s="885" t="s">
        <v>315</v>
      </c>
      <c r="AL109" s="883"/>
      <c r="AM109" s="883"/>
      <c r="AN109" s="883"/>
      <c r="AO109" s="884"/>
      <c r="AP109" s="885" t="s">
        <v>436</v>
      </c>
      <c r="AQ109" s="883"/>
      <c r="AR109" s="883"/>
      <c r="AS109" s="883"/>
      <c r="AT109" s="916"/>
      <c r="AU109" s="882" t="s">
        <v>433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434</v>
      </c>
      <c r="BR109" s="883"/>
      <c r="BS109" s="883"/>
      <c r="BT109" s="883"/>
      <c r="BU109" s="884"/>
      <c r="BV109" s="885" t="s">
        <v>435</v>
      </c>
      <c r="BW109" s="883"/>
      <c r="BX109" s="883"/>
      <c r="BY109" s="883"/>
      <c r="BZ109" s="884"/>
      <c r="CA109" s="885" t="s">
        <v>315</v>
      </c>
      <c r="CB109" s="883"/>
      <c r="CC109" s="883"/>
      <c r="CD109" s="883"/>
      <c r="CE109" s="884"/>
      <c r="CF109" s="923" t="s">
        <v>436</v>
      </c>
      <c r="CG109" s="923"/>
      <c r="CH109" s="923"/>
      <c r="CI109" s="923"/>
      <c r="CJ109" s="923"/>
      <c r="CK109" s="885" t="s">
        <v>437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434</v>
      </c>
      <c r="DH109" s="883"/>
      <c r="DI109" s="883"/>
      <c r="DJ109" s="883"/>
      <c r="DK109" s="884"/>
      <c r="DL109" s="885" t="s">
        <v>435</v>
      </c>
      <c r="DM109" s="883"/>
      <c r="DN109" s="883"/>
      <c r="DO109" s="883"/>
      <c r="DP109" s="884"/>
      <c r="DQ109" s="885" t="s">
        <v>315</v>
      </c>
      <c r="DR109" s="883"/>
      <c r="DS109" s="883"/>
      <c r="DT109" s="883"/>
      <c r="DU109" s="884"/>
      <c r="DV109" s="885" t="s">
        <v>436</v>
      </c>
      <c r="DW109" s="883"/>
      <c r="DX109" s="883"/>
      <c r="DY109" s="883"/>
      <c r="DZ109" s="916"/>
    </row>
    <row r="110" spans="1:131" s="224" customFormat="1" ht="26.25" customHeight="1" x14ac:dyDescent="0.15">
      <c r="A110" s="794" t="s">
        <v>438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474534</v>
      </c>
      <c r="AB110" s="876"/>
      <c r="AC110" s="876"/>
      <c r="AD110" s="876"/>
      <c r="AE110" s="877"/>
      <c r="AF110" s="878">
        <v>446746</v>
      </c>
      <c r="AG110" s="876"/>
      <c r="AH110" s="876"/>
      <c r="AI110" s="876"/>
      <c r="AJ110" s="877"/>
      <c r="AK110" s="878">
        <v>526162</v>
      </c>
      <c r="AL110" s="876"/>
      <c r="AM110" s="876"/>
      <c r="AN110" s="876"/>
      <c r="AO110" s="877"/>
      <c r="AP110" s="879">
        <v>22.4</v>
      </c>
      <c r="AQ110" s="880"/>
      <c r="AR110" s="880"/>
      <c r="AS110" s="880"/>
      <c r="AT110" s="881"/>
      <c r="AU110" s="917" t="s">
        <v>75</v>
      </c>
      <c r="AV110" s="918"/>
      <c r="AW110" s="918"/>
      <c r="AX110" s="918"/>
      <c r="AY110" s="918"/>
      <c r="AZ110" s="847" t="s">
        <v>439</v>
      </c>
      <c r="BA110" s="795"/>
      <c r="BB110" s="795"/>
      <c r="BC110" s="795"/>
      <c r="BD110" s="795"/>
      <c r="BE110" s="795"/>
      <c r="BF110" s="795"/>
      <c r="BG110" s="795"/>
      <c r="BH110" s="795"/>
      <c r="BI110" s="795"/>
      <c r="BJ110" s="795"/>
      <c r="BK110" s="795"/>
      <c r="BL110" s="795"/>
      <c r="BM110" s="795"/>
      <c r="BN110" s="795"/>
      <c r="BO110" s="795"/>
      <c r="BP110" s="796"/>
      <c r="BQ110" s="848">
        <v>5199462</v>
      </c>
      <c r="BR110" s="829"/>
      <c r="BS110" s="829"/>
      <c r="BT110" s="829"/>
      <c r="BU110" s="829"/>
      <c r="BV110" s="829">
        <v>5509247</v>
      </c>
      <c r="BW110" s="829"/>
      <c r="BX110" s="829"/>
      <c r="BY110" s="829"/>
      <c r="BZ110" s="829"/>
      <c r="CA110" s="829">
        <v>5488970</v>
      </c>
      <c r="CB110" s="829"/>
      <c r="CC110" s="829"/>
      <c r="CD110" s="829"/>
      <c r="CE110" s="829"/>
      <c r="CF110" s="853">
        <v>233.8</v>
      </c>
      <c r="CG110" s="854"/>
      <c r="CH110" s="854"/>
      <c r="CI110" s="854"/>
      <c r="CJ110" s="854"/>
      <c r="CK110" s="913" t="s">
        <v>440</v>
      </c>
      <c r="CL110" s="806"/>
      <c r="CM110" s="847" t="s">
        <v>441</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419</v>
      </c>
      <c r="DH110" s="829"/>
      <c r="DI110" s="829"/>
      <c r="DJ110" s="829"/>
      <c r="DK110" s="829"/>
      <c r="DL110" s="829" t="s">
        <v>133</v>
      </c>
      <c r="DM110" s="829"/>
      <c r="DN110" s="829"/>
      <c r="DO110" s="829"/>
      <c r="DP110" s="829"/>
      <c r="DQ110" s="829" t="s">
        <v>133</v>
      </c>
      <c r="DR110" s="829"/>
      <c r="DS110" s="829"/>
      <c r="DT110" s="829"/>
      <c r="DU110" s="829"/>
      <c r="DV110" s="830" t="s">
        <v>133</v>
      </c>
      <c r="DW110" s="830"/>
      <c r="DX110" s="830"/>
      <c r="DY110" s="830"/>
      <c r="DZ110" s="831"/>
    </row>
    <row r="111" spans="1:131" s="224" customFormat="1" ht="26.25" customHeight="1" x14ac:dyDescent="0.15">
      <c r="A111" s="761" t="s">
        <v>442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133</v>
      </c>
      <c r="AB111" s="906"/>
      <c r="AC111" s="906"/>
      <c r="AD111" s="906"/>
      <c r="AE111" s="907"/>
      <c r="AF111" s="908" t="s">
        <v>419</v>
      </c>
      <c r="AG111" s="906"/>
      <c r="AH111" s="906"/>
      <c r="AI111" s="906"/>
      <c r="AJ111" s="907"/>
      <c r="AK111" s="908" t="s">
        <v>419</v>
      </c>
      <c r="AL111" s="906"/>
      <c r="AM111" s="906"/>
      <c r="AN111" s="906"/>
      <c r="AO111" s="907"/>
      <c r="AP111" s="909" t="s">
        <v>419</v>
      </c>
      <c r="AQ111" s="910"/>
      <c r="AR111" s="910"/>
      <c r="AS111" s="910"/>
      <c r="AT111" s="911"/>
      <c r="AU111" s="919"/>
      <c r="AV111" s="920"/>
      <c r="AW111" s="920"/>
      <c r="AX111" s="920"/>
      <c r="AY111" s="920"/>
      <c r="AZ111" s="802" t="s">
        <v>443</v>
      </c>
      <c r="BA111" s="739"/>
      <c r="BB111" s="739"/>
      <c r="BC111" s="739"/>
      <c r="BD111" s="739"/>
      <c r="BE111" s="739"/>
      <c r="BF111" s="739"/>
      <c r="BG111" s="739"/>
      <c r="BH111" s="739"/>
      <c r="BI111" s="739"/>
      <c r="BJ111" s="739"/>
      <c r="BK111" s="739"/>
      <c r="BL111" s="739"/>
      <c r="BM111" s="739"/>
      <c r="BN111" s="739"/>
      <c r="BO111" s="739"/>
      <c r="BP111" s="740"/>
      <c r="BQ111" s="803">
        <v>40000</v>
      </c>
      <c r="BR111" s="804"/>
      <c r="BS111" s="804"/>
      <c r="BT111" s="804"/>
      <c r="BU111" s="804"/>
      <c r="BV111" s="804">
        <v>38000</v>
      </c>
      <c r="BW111" s="804"/>
      <c r="BX111" s="804"/>
      <c r="BY111" s="804"/>
      <c r="BZ111" s="804"/>
      <c r="CA111" s="804">
        <v>36000</v>
      </c>
      <c r="CB111" s="804"/>
      <c r="CC111" s="804"/>
      <c r="CD111" s="804"/>
      <c r="CE111" s="804"/>
      <c r="CF111" s="862">
        <v>1.5</v>
      </c>
      <c r="CG111" s="863"/>
      <c r="CH111" s="863"/>
      <c r="CI111" s="863"/>
      <c r="CJ111" s="863"/>
      <c r="CK111" s="914"/>
      <c r="CL111" s="808"/>
      <c r="CM111" s="802" t="s">
        <v>444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419</v>
      </c>
      <c r="DH111" s="804"/>
      <c r="DI111" s="804"/>
      <c r="DJ111" s="804"/>
      <c r="DK111" s="804"/>
      <c r="DL111" s="804" t="s">
        <v>419</v>
      </c>
      <c r="DM111" s="804"/>
      <c r="DN111" s="804"/>
      <c r="DO111" s="804"/>
      <c r="DP111" s="804"/>
      <c r="DQ111" s="804" t="s">
        <v>419</v>
      </c>
      <c r="DR111" s="804"/>
      <c r="DS111" s="804"/>
      <c r="DT111" s="804"/>
      <c r="DU111" s="804"/>
      <c r="DV111" s="781" t="s">
        <v>133</v>
      </c>
      <c r="DW111" s="781"/>
      <c r="DX111" s="781"/>
      <c r="DY111" s="781"/>
      <c r="DZ111" s="782"/>
    </row>
    <row r="112" spans="1:131" s="224" customFormat="1" ht="26.25" customHeight="1" x14ac:dyDescent="0.15">
      <c r="A112" s="899" t="s">
        <v>445</v>
      </c>
      <c r="B112" s="900"/>
      <c r="C112" s="739" t="s">
        <v>446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447</v>
      </c>
      <c r="AB112" s="767"/>
      <c r="AC112" s="767"/>
      <c r="AD112" s="767"/>
      <c r="AE112" s="768"/>
      <c r="AF112" s="769" t="s">
        <v>133</v>
      </c>
      <c r="AG112" s="767"/>
      <c r="AH112" s="767"/>
      <c r="AI112" s="767"/>
      <c r="AJ112" s="768"/>
      <c r="AK112" s="769" t="s">
        <v>419</v>
      </c>
      <c r="AL112" s="767"/>
      <c r="AM112" s="767"/>
      <c r="AN112" s="767"/>
      <c r="AO112" s="768"/>
      <c r="AP112" s="811" t="s">
        <v>133</v>
      </c>
      <c r="AQ112" s="812"/>
      <c r="AR112" s="812"/>
      <c r="AS112" s="812"/>
      <c r="AT112" s="813"/>
      <c r="AU112" s="919"/>
      <c r="AV112" s="920"/>
      <c r="AW112" s="920"/>
      <c r="AX112" s="920"/>
      <c r="AY112" s="920"/>
      <c r="AZ112" s="802" t="s">
        <v>448</v>
      </c>
      <c r="BA112" s="739"/>
      <c r="BB112" s="739"/>
      <c r="BC112" s="739"/>
      <c r="BD112" s="739"/>
      <c r="BE112" s="739"/>
      <c r="BF112" s="739"/>
      <c r="BG112" s="739"/>
      <c r="BH112" s="739"/>
      <c r="BI112" s="739"/>
      <c r="BJ112" s="739"/>
      <c r="BK112" s="739"/>
      <c r="BL112" s="739"/>
      <c r="BM112" s="739"/>
      <c r="BN112" s="739"/>
      <c r="BO112" s="739"/>
      <c r="BP112" s="740"/>
      <c r="BQ112" s="803">
        <v>2716046</v>
      </c>
      <c r="BR112" s="804"/>
      <c r="BS112" s="804"/>
      <c r="BT112" s="804"/>
      <c r="BU112" s="804"/>
      <c r="BV112" s="804">
        <v>2505789</v>
      </c>
      <c r="BW112" s="804"/>
      <c r="BX112" s="804"/>
      <c r="BY112" s="804"/>
      <c r="BZ112" s="804"/>
      <c r="CA112" s="804">
        <v>2318874</v>
      </c>
      <c r="CB112" s="804"/>
      <c r="CC112" s="804"/>
      <c r="CD112" s="804"/>
      <c r="CE112" s="804"/>
      <c r="CF112" s="862">
        <v>98.8</v>
      </c>
      <c r="CG112" s="863"/>
      <c r="CH112" s="863"/>
      <c r="CI112" s="863"/>
      <c r="CJ112" s="863"/>
      <c r="CK112" s="914"/>
      <c r="CL112" s="808"/>
      <c r="CM112" s="802" t="s">
        <v>449</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133</v>
      </c>
      <c r="DH112" s="804"/>
      <c r="DI112" s="804"/>
      <c r="DJ112" s="804"/>
      <c r="DK112" s="804"/>
      <c r="DL112" s="804" t="s">
        <v>419</v>
      </c>
      <c r="DM112" s="804"/>
      <c r="DN112" s="804"/>
      <c r="DO112" s="804"/>
      <c r="DP112" s="804"/>
      <c r="DQ112" s="804" t="s">
        <v>133</v>
      </c>
      <c r="DR112" s="804"/>
      <c r="DS112" s="804"/>
      <c r="DT112" s="804"/>
      <c r="DU112" s="804"/>
      <c r="DV112" s="781" t="s">
        <v>419</v>
      </c>
      <c r="DW112" s="781"/>
      <c r="DX112" s="781"/>
      <c r="DY112" s="781"/>
      <c r="DZ112" s="782"/>
    </row>
    <row r="113" spans="1:130" s="224" customFormat="1" ht="26.25" customHeight="1" x14ac:dyDescent="0.15">
      <c r="A113" s="901"/>
      <c r="B113" s="902"/>
      <c r="C113" s="739" t="s">
        <v>450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284041</v>
      </c>
      <c r="AB113" s="906"/>
      <c r="AC113" s="906"/>
      <c r="AD113" s="906"/>
      <c r="AE113" s="907"/>
      <c r="AF113" s="908">
        <v>272731</v>
      </c>
      <c r="AG113" s="906"/>
      <c r="AH113" s="906"/>
      <c r="AI113" s="906"/>
      <c r="AJ113" s="907"/>
      <c r="AK113" s="908">
        <v>264944</v>
      </c>
      <c r="AL113" s="906"/>
      <c r="AM113" s="906"/>
      <c r="AN113" s="906"/>
      <c r="AO113" s="907"/>
      <c r="AP113" s="909">
        <v>11.3</v>
      </c>
      <c r="AQ113" s="910"/>
      <c r="AR113" s="910"/>
      <c r="AS113" s="910"/>
      <c r="AT113" s="911"/>
      <c r="AU113" s="919"/>
      <c r="AV113" s="920"/>
      <c r="AW113" s="920"/>
      <c r="AX113" s="920"/>
      <c r="AY113" s="920"/>
      <c r="AZ113" s="802" t="s">
        <v>451</v>
      </c>
      <c r="BA113" s="739"/>
      <c r="BB113" s="739"/>
      <c r="BC113" s="739"/>
      <c r="BD113" s="739"/>
      <c r="BE113" s="739"/>
      <c r="BF113" s="739"/>
      <c r="BG113" s="739"/>
      <c r="BH113" s="739"/>
      <c r="BI113" s="739"/>
      <c r="BJ113" s="739"/>
      <c r="BK113" s="739"/>
      <c r="BL113" s="739"/>
      <c r="BM113" s="739"/>
      <c r="BN113" s="739"/>
      <c r="BO113" s="739"/>
      <c r="BP113" s="740"/>
      <c r="BQ113" s="803">
        <v>7281</v>
      </c>
      <c r="BR113" s="804"/>
      <c r="BS113" s="804"/>
      <c r="BT113" s="804"/>
      <c r="BU113" s="804"/>
      <c r="BV113" s="804">
        <v>6638</v>
      </c>
      <c r="BW113" s="804"/>
      <c r="BX113" s="804"/>
      <c r="BY113" s="804"/>
      <c r="BZ113" s="804"/>
      <c r="CA113" s="804" t="s">
        <v>133</v>
      </c>
      <c r="CB113" s="804"/>
      <c r="CC113" s="804"/>
      <c r="CD113" s="804"/>
      <c r="CE113" s="804"/>
      <c r="CF113" s="862" t="s">
        <v>133</v>
      </c>
      <c r="CG113" s="863"/>
      <c r="CH113" s="863"/>
      <c r="CI113" s="863"/>
      <c r="CJ113" s="863"/>
      <c r="CK113" s="914"/>
      <c r="CL113" s="808"/>
      <c r="CM113" s="802" t="s">
        <v>452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133</v>
      </c>
      <c r="DH113" s="767"/>
      <c r="DI113" s="767"/>
      <c r="DJ113" s="767"/>
      <c r="DK113" s="768"/>
      <c r="DL113" s="769" t="s">
        <v>419</v>
      </c>
      <c r="DM113" s="767"/>
      <c r="DN113" s="767"/>
      <c r="DO113" s="767"/>
      <c r="DP113" s="768"/>
      <c r="DQ113" s="769" t="s">
        <v>453</v>
      </c>
      <c r="DR113" s="767"/>
      <c r="DS113" s="767"/>
      <c r="DT113" s="767"/>
      <c r="DU113" s="768"/>
      <c r="DV113" s="811" t="s">
        <v>133</v>
      </c>
      <c r="DW113" s="812"/>
      <c r="DX113" s="812"/>
      <c r="DY113" s="812"/>
      <c r="DZ113" s="813"/>
    </row>
    <row r="114" spans="1:130" s="224" customFormat="1" ht="26.25" customHeight="1" x14ac:dyDescent="0.15">
      <c r="A114" s="901"/>
      <c r="B114" s="902"/>
      <c r="C114" s="739" t="s">
        <v>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6445</v>
      </c>
      <c r="AB114" s="767"/>
      <c r="AC114" s="767"/>
      <c r="AD114" s="767"/>
      <c r="AE114" s="768"/>
      <c r="AF114" s="769">
        <v>5663</v>
      </c>
      <c r="AG114" s="767"/>
      <c r="AH114" s="767"/>
      <c r="AI114" s="767"/>
      <c r="AJ114" s="768"/>
      <c r="AK114" s="769">
        <v>7269</v>
      </c>
      <c r="AL114" s="767"/>
      <c r="AM114" s="767"/>
      <c r="AN114" s="767"/>
      <c r="AO114" s="768"/>
      <c r="AP114" s="811">
        <v>0.3</v>
      </c>
      <c r="AQ114" s="812"/>
      <c r="AR114" s="812"/>
      <c r="AS114" s="812"/>
      <c r="AT114" s="813"/>
      <c r="AU114" s="919"/>
      <c r="AV114" s="920"/>
      <c r="AW114" s="920"/>
      <c r="AX114" s="920"/>
      <c r="AY114" s="920"/>
      <c r="AZ114" s="802" t="s">
        <v>455</v>
      </c>
      <c r="BA114" s="739"/>
      <c r="BB114" s="739"/>
      <c r="BC114" s="739"/>
      <c r="BD114" s="739"/>
      <c r="BE114" s="739"/>
      <c r="BF114" s="739"/>
      <c r="BG114" s="739"/>
      <c r="BH114" s="739"/>
      <c r="BI114" s="739"/>
      <c r="BJ114" s="739"/>
      <c r="BK114" s="739"/>
      <c r="BL114" s="739"/>
      <c r="BM114" s="739"/>
      <c r="BN114" s="739"/>
      <c r="BO114" s="739"/>
      <c r="BP114" s="740"/>
      <c r="BQ114" s="803">
        <v>465046</v>
      </c>
      <c r="BR114" s="804"/>
      <c r="BS114" s="804"/>
      <c r="BT114" s="804"/>
      <c r="BU114" s="804"/>
      <c r="BV114" s="804">
        <v>442395</v>
      </c>
      <c r="BW114" s="804"/>
      <c r="BX114" s="804"/>
      <c r="BY114" s="804"/>
      <c r="BZ114" s="804"/>
      <c r="CA114" s="804">
        <v>443286</v>
      </c>
      <c r="CB114" s="804"/>
      <c r="CC114" s="804"/>
      <c r="CD114" s="804"/>
      <c r="CE114" s="804"/>
      <c r="CF114" s="862">
        <v>18.899999999999999</v>
      </c>
      <c r="CG114" s="863"/>
      <c r="CH114" s="863"/>
      <c r="CI114" s="863"/>
      <c r="CJ114" s="863"/>
      <c r="CK114" s="914"/>
      <c r="CL114" s="808"/>
      <c r="CM114" s="802" t="s">
        <v>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453</v>
      </c>
      <c r="DH114" s="767"/>
      <c r="DI114" s="767"/>
      <c r="DJ114" s="767"/>
      <c r="DK114" s="768"/>
      <c r="DL114" s="769" t="s">
        <v>133</v>
      </c>
      <c r="DM114" s="767"/>
      <c r="DN114" s="767"/>
      <c r="DO114" s="767"/>
      <c r="DP114" s="768"/>
      <c r="DQ114" s="769" t="s">
        <v>133</v>
      </c>
      <c r="DR114" s="767"/>
      <c r="DS114" s="767"/>
      <c r="DT114" s="767"/>
      <c r="DU114" s="768"/>
      <c r="DV114" s="811" t="s">
        <v>133</v>
      </c>
      <c r="DW114" s="812"/>
      <c r="DX114" s="812"/>
      <c r="DY114" s="812"/>
      <c r="DZ114" s="813"/>
    </row>
    <row r="115" spans="1:130" s="224" customFormat="1" ht="26.25" customHeight="1" x14ac:dyDescent="0.15">
      <c r="A115" s="901"/>
      <c r="B115" s="902"/>
      <c r="C115" s="739" t="s">
        <v>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2000</v>
      </c>
      <c r="AB115" s="906"/>
      <c r="AC115" s="906"/>
      <c r="AD115" s="906"/>
      <c r="AE115" s="907"/>
      <c r="AF115" s="908">
        <v>2000</v>
      </c>
      <c r="AG115" s="906"/>
      <c r="AH115" s="906"/>
      <c r="AI115" s="906"/>
      <c r="AJ115" s="907"/>
      <c r="AK115" s="908">
        <v>2000</v>
      </c>
      <c r="AL115" s="906"/>
      <c r="AM115" s="906"/>
      <c r="AN115" s="906"/>
      <c r="AO115" s="907"/>
      <c r="AP115" s="909">
        <v>0.1</v>
      </c>
      <c r="AQ115" s="910"/>
      <c r="AR115" s="910"/>
      <c r="AS115" s="910"/>
      <c r="AT115" s="911"/>
      <c r="AU115" s="919"/>
      <c r="AV115" s="920"/>
      <c r="AW115" s="920"/>
      <c r="AX115" s="920"/>
      <c r="AY115" s="920"/>
      <c r="AZ115" s="802" t="s">
        <v>458</v>
      </c>
      <c r="BA115" s="739"/>
      <c r="BB115" s="739"/>
      <c r="BC115" s="739"/>
      <c r="BD115" s="739"/>
      <c r="BE115" s="739"/>
      <c r="BF115" s="739"/>
      <c r="BG115" s="739"/>
      <c r="BH115" s="739"/>
      <c r="BI115" s="739"/>
      <c r="BJ115" s="739"/>
      <c r="BK115" s="739"/>
      <c r="BL115" s="739"/>
      <c r="BM115" s="739"/>
      <c r="BN115" s="739"/>
      <c r="BO115" s="739"/>
      <c r="BP115" s="740"/>
      <c r="BQ115" s="803" t="s">
        <v>133</v>
      </c>
      <c r="BR115" s="804"/>
      <c r="BS115" s="804"/>
      <c r="BT115" s="804"/>
      <c r="BU115" s="804"/>
      <c r="BV115" s="804" t="s">
        <v>419</v>
      </c>
      <c r="BW115" s="804"/>
      <c r="BX115" s="804"/>
      <c r="BY115" s="804"/>
      <c r="BZ115" s="804"/>
      <c r="CA115" s="804" t="s">
        <v>419</v>
      </c>
      <c r="CB115" s="804"/>
      <c r="CC115" s="804"/>
      <c r="CD115" s="804"/>
      <c r="CE115" s="804"/>
      <c r="CF115" s="862" t="s">
        <v>419</v>
      </c>
      <c r="CG115" s="863"/>
      <c r="CH115" s="863"/>
      <c r="CI115" s="863"/>
      <c r="CJ115" s="863"/>
      <c r="CK115" s="914"/>
      <c r="CL115" s="808"/>
      <c r="CM115" s="802" t="s">
        <v>459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419</v>
      </c>
      <c r="DH115" s="767"/>
      <c r="DI115" s="767"/>
      <c r="DJ115" s="767"/>
      <c r="DK115" s="768"/>
      <c r="DL115" s="769" t="s">
        <v>419</v>
      </c>
      <c r="DM115" s="767"/>
      <c r="DN115" s="767"/>
      <c r="DO115" s="767"/>
      <c r="DP115" s="768"/>
      <c r="DQ115" s="769" t="s">
        <v>419</v>
      </c>
      <c r="DR115" s="767"/>
      <c r="DS115" s="767"/>
      <c r="DT115" s="767"/>
      <c r="DU115" s="768"/>
      <c r="DV115" s="811" t="s">
        <v>453</v>
      </c>
      <c r="DW115" s="812"/>
      <c r="DX115" s="812"/>
      <c r="DY115" s="812"/>
      <c r="DZ115" s="813"/>
    </row>
    <row r="116" spans="1:130" s="224" customFormat="1" ht="26.25" customHeight="1" x14ac:dyDescent="0.15">
      <c r="A116" s="903"/>
      <c r="B116" s="904"/>
      <c r="C116" s="826" t="s">
        <v>460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414</v>
      </c>
      <c r="AB116" s="767"/>
      <c r="AC116" s="767"/>
      <c r="AD116" s="767"/>
      <c r="AE116" s="768"/>
      <c r="AF116" s="769">
        <v>41</v>
      </c>
      <c r="AG116" s="767"/>
      <c r="AH116" s="767"/>
      <c r="AI116" s="767"/>
      <c r="AJ116" s="768"/>
      <c r="AK116" s="769" t="s">
        <v>419</v>
      </c>
      <c r="AL116" s="767"/>
      <c r="AM116" s="767"/>
      <c r="AN116" s="767"/>
      <c r="AO116" s="768"/>
      <c r="AP116" s="811" t="s">
        <v>419</v>
      </c>
      <c r="AQ116" s="812"/>
      <c r="AR116" s="812"/>
      <c r="AS116" s="812"/>
      <c r="AT116" s="813"/>
      <c r="AU116" s="919"/>
      <c r="AV116" s="920"/>
      <c r="AW116" s="920"/>
      <c r="AX116" s="920"/>
      <c r="AY116" s="920"/>
      <c r="AZ116" s="896" t="s">
        <v>461</v>
      </c>
      <c r="BA116" s="897"/>
      <c r="BB116" s="897"/>
      <c r="BC116" s="897"/>
      <c r="BD116" s="897"/>
      <c r="BE116" s="897"/>
      <c r="BF116" s="897"/>
      <c r="BG116" s="897"/>
      <c r="BH116" s="897"/>
      <c r="BI116" s="897"/>
      <c r="BJ116" s="897"/>
      <c r="BK116" s="897"/>
      <c r="BL116" s="897"/>
      <c r="BM116" s="897"/>
      <c r="BN116" s="897"/>
      <c r="BO116" s="897"/>
      <c r="BP116" s="898"/>
      <c r="BQ116" s="803" t="s">
        <v>133</v>
      </c>
      <c r="BR116" s="804"/>
      <c r="BS116" s="804"/>
      <c r="BT116" s="804"/>
      <c r="BU116" s="804"/>
      <c r="BV116" s="804" t="s">
        <v>133</v>
      </c>
      <c r="BW116" s="804"/>
      <c r="BX116" s="804"/>
      <c r="BY116" s="804"/>
      <c r="BZ116" s="804"/>
      <c r="CA116" s="804" t="s">
        <v>453</v>
      </c>
      <c r="CB116" s="804"/>
      <c r="CC116" s="804"/>
      <c r="CD116" s="804"/>
      <c r="CE116" s="804"/>
      <c r="CF116" s="862" t="s">
        <v>453</v>
      </c>
      <c r="CG116" s="863"/>
      <c r="CH116" s="863"/>
      <c r="CI116" s="863"/>
      <c r="CJ116" s="863"/>
      <c r="CK116" s="914"/>
      <c r="CL116" s="808"/>
      <c r="CM116" s="802" t="s">
        <v>462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40000</v>
      </c>
      <c r="DH116" s="767"/>
      <c r="DI116" s="767"/>
      <c r="DJ116" s="767"/>
      <c r="DK116" s="768"/>
      <c r="DL116" s="769">
        <v>38000</v>
      </c>
      <c r="DM116" s="767"/>
      <c r="DN116" s="767"/>
      <c r="DO116" s="767"/>
      <c r="DP116" s="768"/>
      <c r="DQ116" s="769">
        <v>36000</v>
      </c>
      <c r="DR116" s="767"/>
      <c r="DS116" s="767"/>
      <c r="DT116" s="767"/>
      <c r="DU116" s="768"/>
      <c r="DV116" s="811">
        <v>1.5</v>
      </c>
      <c r="DW116" s="812"/>
      <c r="DX116" s="812"/>
      <c r="DY116" s="812"/>
      <c r="DZ116" s="813"/>
    </row>
    <row r="117" spans="1:130" s="224" customFormat="1" ht="26.25" customHeight="1" x14ac:dyDescent="0.15">
      <c r="A117" s="882" t="s">
        <v>194</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463</v>
      </c>
      <c r="Z117" s="884"/>
      <c r="AA117" s="889">
        <v>767434</v>
      </c>
      <c r="AB117" s="890"/>
      <c r="AC117" s="890"/>
      <c r="AD117" s="890"/>
      <c r="AE117" s="891"/>
      <c r="AF117" s="892">
        <v>727181</v>
      </c>
      <c r="AG117" s="890"/>
      <c r="AH117" s="890"/>
      <c r="AI117" s="890"/>
      <c r="AJ117" s="891"/>
      <c r="AK117" s="892">
        <v>800375</v>
      </c>
      <c r="AL117" s="890"/>
      <c r="AM117" s="890"/>
      <c r="AN117" s="890"/>
      <c r="AO117" s="891"/>
      <c r="AP117" s="893"/>
      <c r="AQ117" s="894"/>
      <c r="AR117" s="894"/>
      <c r="AS117" s="894"/>
      <c r="AT117" s="895"/>
      <c r="AU117" s="919"/>
      <c r="AV117" s="920"/>
      <c r="AW117" s="920"/>
      <c r="AX117" s="920"/>
      <c r="AY117" s="920"/>
      <c r="AZ117" s="850" t="s">
        <v>464</v>
      </c>
      <c r="BA117" s="851"/>
      <c r="BB117" s="851"/>
      <c r="BC117" s="851"/>
      <c r="BD117" s="851"/>
      <c r="BE117" s="851"/>
      <c r="BF117" s="851"/>
      <c r="BG117" s="851"/>
      <c r="BH117" s="851"/>
      <c r="BI117" s="851"/>
      <c r="BJ117" s="851"/>
      <c r="BK117" s="851"/>
      <c r="BL117" s="851"/>
      <c r="BM117" s="851"/>
      <c r="BN117" s="851"/>
      <c r="BO117" s="851"/>
      <c r="BP117" s="852"/>
      <c r="BQ117" s="803" t="s">
        <v>465</v>
      </c>
      <c r="BR117" s="804"/>
      <c r="BS117" s="804"/>
      <c r="BT117" s="804"/>
      <c r="BU117" s="804"/>
      <c r="BV117" s="804" t="s">
        <v>133</v>
      </c>
      <c r="BW117" s="804"/>
      <c r="BX117" s="804"/>
      <c r="BY117" s="804"/>
      <c r="BZ117" s="804"/>
      <c r="CA117" s="804" t="s">
        <v>133</v>
      </c>
      <c r="CB117" s="804"/>
      <c r="CC117" s="804"/>
      <c r="CD117" s="804"/>
      <c r="CE117" s="804"/>
      <c r="CF117" s="862" t="s">
        <v>133</v>
      </c>
      <c r="CG117" s="863"/>
      <c r="CH117" s="863"/>
      <c r="CI117" s="863"/>
      <c r="CJ117" s="863"/>
      <c r="CK117" s="914"/>
      <c r="CL117" s="808"/>
      <c r="CM117" s="802"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133</v>
      </c>
      <c r="DH117" s="767"/>
      <c r="DI117" s="767"/>
      <c r="DJ117" s="767"/>
      <c r="DK117" s="768"/>
      <c r="DL117" s="769" t="s">
        <v>133</v>
      </c>
      <c r="DM117" s="767"/>
      <c r="DN117" s="767"/>
      <c r="DO117" s="767"/>
      <c r="DP117" s="768"/>
      <c r="DQ117" s="769" t="s">
        <v>419</v>
      </c>
      <c r="DR117" s="767"/>
      <c r="DS117" s="767"/>
      <c r="DT117" s="767"/>
      <c r="DU117" s="768"/>
      <c r="DV117" s="811" t="s">
        <v>133</v>
      </c>
      <c r="DW117" s="812"/>
      <c r="DX117" s="812"/>
      <c r="DY117" s="812"/>
      <c r="DZ117" s="813"/>
    </row>
    <row r="118" spans="1:130" s="224" customFormat="1" ht="26.25" customHeight="1" x14ac:dyDescent="0.15">
      <c r="A118" s="882" t="s">
        <v>437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434</v>
      </c>
      <c r="AB118" s="883"/>
      <c r="AC118" s="883"/>
      <c r="AD118" s="883"/>
      <c r="AE118" s="884"/>
      <c r="AF118" s="885" t="s">
        <v>435</v>
      </c>
      <c r="AG118" s="883"/>
      <c r="AH118" s="883"/>
      <c r="AI118" s="883"/>
      <c r="AJ118" s="884"/>
      <c r="AK118" s="885" t="s">
        <v>315</v>
      </c>
      <c r="AL118" s="883"/>
      <c r="AM118" s="883"/>
      <c r="AN118" s="883"/>
      <c r="AO118" s="884"/>
      <c r="AP118" s="886" t="s">
        <v>436</v>
      </c>
      <c r="AQ118" s="887"/>
      <c r="AR118" s="887"/>
      <c r="AS118" s="887"/>
      <c r="AT118" s="888"/>
      <c r="AU118" s="919"/>
      <c r="AV118" s="920"/>
      <c r="AW118" s="920"/>
      <c r="AX118" s="920"/>
      <c r="AY118" s="920"/>
      <c r="AZ118" s="825" t="s">
        <v>467</v>
      </c>
      <c r="BA118" s="826"/>
      <c r="BB118" s="826"/>
      <c r="BC118" s="826"/>
      <c r="BD118" s="826"/>
      <c r="BE118" s="826"/>
      <c r="BF118" s="826"/>
      <c r="BG118" s="826"/>
      <c r="BH118" s="826"/>
      <c r="BI118" s="826"/>
      <c r="BJ118" s="826"/>
      <c r="BK118" s="826"/>
      <c r="BL118" s="826"/>
      <c r="BM118" s="826"/>
      <c r="BN118" s="826"/>
      <c r="BO118" s="826"/>
      <c r="BP118" s="827"/>
      <c r="BQ118" s="866" t="s">
        <v>133</v>
      </c>
      <c r="BR118" s="832"/>
      <c r="BS118" s="832"/>
      <c r="BT118" s="832"/>
      <c r="BU118" s="832"/>
      <c r="BV118" s="832" t="s">
        <v>133</v>
      </c>
      <c r="BW118" s="832"/>
      <c r="BX118" s="832"/>
      <c r="BY118" s="832"/>
      <c r="BZ118" s="832"/>
      <c r="CA118" s="832" t="s">
        <v>447</v>
      </c>
      <c r="CB118" s="832"/>
      <c r="CC118" s="832"/>
      <c r="CD118" s="832"/>
      <c r="CE118" s="832"/>
      <c r="CF118" s="862" t="s">
        <v>133</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133</v>
      </c>
      <c r="DH118" s="767"/>
      <c r="DI118" s="767"/>
      <c r="DJ118" s="767"/>
      <c r="DK118" s="768"/>
      <c r="DL118" s="769" t="s">
        <v>133</v>
      </c>
      <c r="DM118" s="767"/>
      <c r="DN118" s="767"/>
      <c r="DO118" s="767"/>
      <c r="DP118" s="768"/>
      <c r="DQ118" s="769" t="s">
        <v>447</v>
      </c>
      <c r="DR118" s="767"/>
      <c r="DS118" s="767"/>
      <c r="DT118" s="767"/>
      <c r="DU118" s="768"/>
      <c r="DV118" s="811" t="s">
        <v>133</v>
      </c>
      <c r="DW118" s="812"/>
      <c r="DX118" s="812"/>
      <c r="DY118" s="812"/>
      <c r="DZ118" s="813"/>
    </row>
    <row r="119" spans="1:130" s="224" customFormat="1" ht="26.25" customHeight="1" x14ac:dyDescent="0.15">
      <c r="A119" s="805" t="s">
        <v>440</v>
      </c>
      <c r="B119" s="806"/>
      <c r="C119" s="847" t="s">
        <v>441</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133</v>
      </c>
      <c r="AB119" s="876"/>
      <c r="AC119" s="876"/>
      <c r="AD119" s="876"/>
      <c r="AE119" s="877"/>
      <c r="AF119" s="878" t="s">
        <v>447</v>
      </c>
      <c r="AG119" s="876"/>
      <c r="AH119" s="876"/>
      <c r="AI119" s="876"/>
      <c r="AJ119" s="877"/>
      <c r="AK119" s="878" t="s">
        <v>447</v>
      </c>
      <c r="AL119" s="876"/>
      <c r="AM119" s="876"/>
      <c r="AN119" s="876"/>
      <c r="AO119" s="877"/>
      <c r="AP119" s="879" t="s">
        <v>447</v>
      </c>
      <c r="AQ119" s="880"/>
      <c r="AR119" s="880"/>
      <c r="AS119" s="880"/>
      <c r="AT119" s="881"/>
      <c r="AU119" s="921"/>
      <c r="AV119" s="922"/>
      <c r="AW119" s="922"/>
      <c r="AX119" s="922"/>
      <c r="AY119" s="922"/>
      <c r="AZ119" s="245" t="s">
        <v>194</v>
      </c>
      <c r="BA119" s="245"/>
      <c r="BB119" s="245"/>
      <c r="BC119" s="245"/>
      <c r="BD119" s="245"/>
      <c r="BE119" s="245"/>
      <c r="BF119" s="245"/>
      <c r="BG119" s="245"/>
      <c r="BH119" s="245"/>
      <c r="BI119" s="245"/>
      <c r="BJ119" s="245"/>
      <c r="BK119" s="245"/>
      <c r="BL119" s="245"/>
      <c r="BM119" s="245"/>
      <c r="BN119" s="245"/>
      <c r="BO119" s="864" t="s">
        <v>469</v>
      </c>
      <c r="BP119" s="865"/>
      <c r="BQ119" s="866">
        <v>8427835</v>
      </c>
      <c r="BR119" s="832"/>
      <c r="BS119" s="832"/>
      <c r="BT119" s="832"/>
      <c r="BU119" s="832"/>
      <c r="BV119" s="832">
        <v>8502069</v>
      </c>
      <c r="BW119" s="832"/>
      <c r="BX119" s="832"/>
      <c r="BY119" s="832"/>
      <c r="BZ119" s="832"/>
      <c r="CA119" s="832">
        <v>8287130</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133</v>
      </c>
      <c r="DH119" s="751"/>
      <c r="DI119" s="751"/>
      <c r="DJ119" s="751"/>
      <c r="DK119" s="752"/>
      <c r="DL119" s="753" t="s">
        <v>133</v>
      </c>
      <c r="DM119" s="751"/>
      <c r="DN119" s="751"/>
      <c r="DO119" s="751"/>
      <c r="DP119" s="752"/>
      <c r="DQ119" s="753" t="s">
        <v>133</v>
      </c>
      <c r="DR119" s="751"/>
      <c r="DS119" s="751"/>
      <c r="DT119" s="751"/>
      <c r="DU119" s="752"/>
      <c r="DV119" s="835" t="s">
        <v>133</v>
      </c>
      <c r="DW119" s="836"/>
      <c r="DX119" s="836"/>
      <c r="DY119" s="836"/>
      <c r="DZ119" s="837"/>
    </row>
    <row r="120" spans="1:130" s="224" customFormat="1" ht="26.25" customHeight="1" x14ac:dyDescent="0.15">
      <c r="A120" s="807"/>
      <c r="B120" s="808"/>
      <c r="C120" s="802" t="s">
        <v>444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419</v>
      </c>
      <c r="AB120" s="767"/>
      <c r="AC120" s="767"/>
      <c r="AD120" s="767"/>
      <c r="AE120" s="768"/>
      <c r="AF120" s="769" t="s">
        <v>447</v>
      </c>
      <c r="AG120" s="767"/>
      <c r="AH120" s="767"/>
      <c r="AI120" s="767"/>
      <c r="AJ120" s="768"/>
      <c r="AK120" s="769" t="s">
        <v>133</v>
      </c>
      <c r="AL120" s="767"/>
      <c r="AM120" s="767"/>
      <c r="AN120" s="767"/>
      <c r="AO120" s="768"/>
      <c r="AP120" s="811" t="s">
        <v>133</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2517707</v>
      </c>
      <c r="BR120" s="829"/>
      <c r="BS120" s="829"/>
      <c r="BT120" s="829"/>
      <c r="BU120" s="829"/>
      <c r="BV120" s="829">
        <v>3267754</v>
      </c>
      <c r="BW120" s="829"/>
      <c r="BX120" s="829"/>
      <c r="BY120" s="829"/>
      <c r="BZ120" s="829"/>
      <c r="CA120" s="829">
        <v>3709111</v>
      </c>
      <c r="CB120" s="829"/>
      <c r="CC120" s="829"/>
      <c r="CD120" s="829"/>
      <c r="CE120" s="829"/>
      <c r="CF120" s="853">
        <v>158</v>
      </c>
      <c r="CG120" s="854"/>
      <c r="CH120" s="854"/>
      <c r="CI120" s="854"/>
      <c r="CJ120" s="854"/>
      <c r="CK120" s="855" t="s">
        <v>473</v>
      </c>
      <c r="CL120" s="839"/>
      <c r="CM120" s="839"/>
      <c r="CN120" s="839"/>
      <c r="CO120" s="840"/>
      <c r="CP120" s="859" t="s">
        <v>474</v>
      </c>
      <c r="CQ120" s="860"/>
      <c r="CR120" s="860"/>
      <c r="CS120" s="860"/>
      <c r="CT120" s="860"/>
      <c r="CU120" s="860"/>
      <c r="CV120" s="860"/>
      <c r="CW120" s="860"/>
      <c r="CX120" s="860"/>
      <c r="CY120" s="860"/>
      <c r="CZ120" s="860"/>
      <c r="DA120" s="860"/>
      <c r="DB120" s="860"/>
      <c r="DC120" s="860"/>
      <c r="DD120" s="860"/>
      <c r="DE120" s="860"/>
      <c r="DF120" s="861"/>
      <c r="DG120" s="848">
        <v>1075826</v>
      </c>
      <c r="DH120" s="829"/>
      <c r="DI120" s="829"/>
      <c r="DJ120" s="829"/>
      <c r="DK120" s="829"/>
      <c r="DL120" s="829">
        <v>1002674</v>
      </c>
      <c r="DM120" s="829"/>
      <c r="DN120" s="829"/>
      <c r="DO120" s="829"/>
      <c r="DP120" s="829"/>
      <c r="DQ120" s="829">
        <v>952723</v>
      </c>
      <c r="DR120" s="829"/>
      <c r="DS120" s="829"/>
      <c r="DT120" s="829"/>
      <c r="DU120" s="829"/>
      <c r="DV120" s="830">
        <v>40.6</v>
      </c>
      <c r="DW120" s="830"/>
      <c r="DX120" s="830"/>
      <c r="DY120" s="830"/>
      <c r="DZ120" s="831"/>
    </row>
    <row r="121" spans="1:130" s="224" customFormat="1" ht="26.25" customHeight="1" x14ac:dyDescent="0.15">
      <c r="A121" s="807"/>
      <c r="B121" s="808"/>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133</v>
      </c>
      <c r="AB121" s="767"/>
      <c r="AC121" s="767"/>
      <c r="AD121" s="767"/>
      <c r="AE121" s="768"/>
      <c r="AF121" s="769" t="s">
        <v>447</v>
      </c>
      <c r="AG121" s="767"/>
      <c r="AH121" s="767"/>
      <c r="AI121" s="767"/>
      <c r="AJ121" s="768"/>
      <c r="AK121" s="769" t="s">
        <v>133</v>
      </c>
      <c r="AL121" s="767"/>
      <c r="AM121" s="767"/>
      <c r="AN121" s="767"/>
      <c r="AO121" s="768"/>
      <c r="AP121" s="811" t="s">
        <v>133</v>
      </c>
      <c r="AQ121" s="812"/>
      <c r="AR121" s="812"/>
      <c r="AS121" s="812"/>
      <c r="AT121" s="813"/>
      <c r="AU121" s="870"/>
      <c r="AV121" s="871"/>
      <c r="AW121" s="871"/>
      <c r="AX121" s="871"/>
      <c r="AY121" s="872"/>
      <c r="AZ121" s="802" t="s">
        <v>476</v>
      </c>
      <c r="BA121" s="739"/>
      <c r="BB121" s="739"/>
      <c r="BC121" s="739"/>
      <c r="BD121" s="739"/>
      <c r="BE121" s="739"/>
      <c r="BF121" s="739"/>
      <c r="BG121" s="739"/>
      <c r="BH121" s="739"/>
      <c r="BI121" s="739"/>
      <c r="BJ121" s="739"/>
      <c r="BK121" s="739"/>
      <c r="BL121" s="739"/>
      <c r="BM121" s="739"/>
      <c r="BN121" s="739"/>
      <c r="BO121" s="739"/>
      <c r="BP121" s="740"/>
      <c r="BQ121" s="803">
        <v>83908</v>
      </c>
      <c r="BR121" s="804"/>
      <c r="BS121" s="804"/>
      <c r="BT121" s="804"/>
      <c r="BU121" s="804"/>
      <c r="BV121" s="804">
        <v>76468</v>
      </c>
      <c r="BW121" s="804"/>
      <c r="BX121" s="804"/>
      <c r="BY121" s="804"/>
      <c r="BZ121" s="804"/>
      <c r="CA121" s="804">
        <v>73275</v>
      </c>
      <c r="CB121" s="804"/>
      <c r="CC121" s="804"/>
      <c r="CD121" s="804"/>
      <c r="CE121" s="804"/>
      <c r="CF121" s="862">
        <v>3.1</v>
      </c>
      <c r="CG121" s="863"/>
      <c r="CH121" s="863"/>
      <c r="CI121" s="863"/>
      <c r="CJ121" s="863"/>
      <c r="CK121" s="856"/>
      <c r="CL121" s="842"/>
      <c r="CM121" s="842"/>
      <c r="CN121" s="842"/>
      <c r="CO121" s="843"/>
      <c r="CP121" s="822" t="s">
        <v>477</v>
      </c>
      <c r="CQ121" s="823"/>
      <c r="CR121" s="823"/>
      <c r="CS121" s="823"/>
      <c r="CT121" s="823"/>
      <c r="CU121" s="823"/>
      <c r="CV121" s="823"/>
      <c r="CW121" s="823"/>
      <c r="CX121" s="823"/>
      <c r="CY121" s="823"/>
      <c r="CZ121" s="823"/>
      <c r="DA121" s="823"/>
      <c r="DB121" s="823"/>
      <c r="DC121" s="823"/>
      <c r="DD121" s="823"/>
      <c r="DE121" s="823"/>
      <c r="DF121" s="824"/>
      <c r="DG121" s="803">
        <v>1077564</v>
      </c>
      <c r="DH121" s="804"/>
      <c r="DI121" s="804"/>
      <c r="DJ121" s="804"/>
      <c r="DK121" s="804"/>
      <c r="DL121" s="804">
        <v>972441</v>
      </c>
      <c r="DM121" s="804"/>
      <c r="DN121" s="804"/>
      <c r="DO121" s="804"/>
      <c r="DP121" s="804"/>
      <c r="DQ121" s="804">
        <v>880291</v>
      </c>
      <c r="DR121" s="804"/>
      <c r="DS121" s="804"/>
      <c r="DT121" s="804"/>
      <c r="DU121" s="804"/>
      <c r="DV121" s="781">
        <v>37.5</v>
      </c>
      <c r="DW121" s="781"/>
      <c r="DX121" s="781"/>
      <c r="DY121" s="781"/>
      <c r="DZ121" s="782"/>
    </row>
    <row r="122" spans="1:130" s="224" customFormat="1" ht="26.25" customHeight="1" x14ac:dyDescent="0.15">
      <c r="A122" s="807"/>
      <c r="B122" s="808"/>
      <c r="C122" s="802" t="s">
        <v>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133</v>
      </c>
      <c r="AB122" s="767"/>
      <c r="AC122" s="767"/>
      <c r="AD122" s="767"/>
      <c r="AE122" s="768"/>
      <c r="AF122" s="769" t="s">
        <v>133</v>
      </c>
      <c r="AG122" s="767"/>
      <c r="AH122" s="767"/>
      <c r="AI122" s="767"/>
      <c r="AJ122" s="768"/>
      <c r="AK122" s="769" t="s">
        <v>447</v>
      </c>
      <c r="AL122" s="767"/>
      <c r="AM122" s="767"/>
      <c r="AN122" s="767"/>
      <c r="AO122" s="768"/>
      <c r="AP122" s="811" t="s">
        <v>133</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5793644</v>
      </c>
      <c r="BR122" s="832"/>
      <c r="BS122" s="832"/>
      <c r="BT122" s="832"/>
      <c r="BU122" s="832"/>
      <c r="BV122" s="832">
        <v>6077505</v>
      </c>
      <c r="BW122" s="832"/>
      <c r="BX122" s="832"/>
      <c r="BY122" s="832"/>
      <c r="BZ122" s="832"/>
      <c r="CA122" s="832">
        <v>5918844</v>
      </c>
      <c r="CB122" s="832"/>
      <c r="CC122" s="832"/>
      <c r="CD122" s="832"/>
      <c r="CE122" s="832"/>
      <c r="CF122" s="833">
        <v>252.1</v>
      </c>
      <c r="CG122" s="834"/>
      <c r="CH122" s="834"/>
      <c r="CI122" s="834"/>
      <c r="CJ122" s="834"/>
      <c r="CK122" s="856"/>
      <c r="CL122" s="842"/>
      <c r="CM122" s="842"/>
      <c r="CN122" s="842"/>
      <c r="CO122" s="843"/>
      <c r="CP122" s="822" t="s">
        <v>479</v>
      </c>
      <c r="CQ122" s="823"/>
      <c r="CR122" s="823"/>
      <c r="CS122" s="823"/>
      <c r="CT122" s="823"/>
      <c r="CU122" s="823"/>
      <c r="CV122" s="823"/>
      <c r="CW122" s="823"/>
      <c r="CX122" s="823"/>
      <c r="CY122" s="823"/>
      <c r="CZ122" s="823"/>
      <c r="DA122" s="823"/>
      <c r="DB122" s="823"/>
      <c r="DC122" s="823"/>
      <c r="DD122" s="823"/>
      <c r="DE122" s="823"/>
      <c r="DF122" s="824"/>
      <c r="DG122" s="803">
        <v>562656</v>
      </c>
      <c r="DH122" s="804"/>
      <c r="DI122" s="804"/>
      <c r="DJ122" s="804"/>
      <c r="DK122" s="804"/>
      <c r="DL122" s="804">
        <v>530674</v>
      </c>
      <c r="DM122" s="804"/>
      <c r="DN122" s="804"/>
      <c r="DO122" s="804"/>
      <c r="DP122" s="804"/>
      <c r="DQ122" s="804">
        <v>485860</v>
      </c>
      <c r="DR122" s="804"/>
      <c r="DS122" s="804"/>
      <c r="DT122" s="804"/>
      <c r="DU122" s="804"/>
      <c r="DV122" s="781">
        <v>20.7</v>
      </c>
      <c r="DW122" s="781"/>
      <c r="DX122" s="781"/>
      <c r="DY122" s="781"/>
      <c r="DZ122" s="782"/>
    </row>
    <row r="123" spans="1:130" s="224" customFormat="1" ht="26.25" customHeight="1" x14ac:dyDescent="0.15">
      <c r="A123" s="807"/>
      <c r="B123" s="808"/>
      <c r="C123" s="802" t="s">
        <v>462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2000</v>
      </c>
      <c r="AB123" s="767"/>
      <c r="AC123" s="767"/>
      <c r="AD123" s="767"/>
      <c r="AE123" s="768"/>
      <c r="AF123" s="769">
        <v>2000</v>
      </c>
      <c r="AG123" s="767"/>
      <c r="AH123" s="767"/>
      <c r="AI123" s="767"/>
      <c r="AJ123" s="768"/>
      <c r="AK123" s="769">
        <v>2000</v>
      </c>
      <c r="AL123" s="767"/>
      <c r="AM123" s="767"/>
      <c r="AN123" s="767"/>
      <c r="AO123" s="768"/>
      <c r="AP123" s="811">
        <v>0.1</v>
      </c>
      <c r="AQ123" s="812"/>
      <c r="AR123" s="812"/>
      <c r="AS123" s="812"/>
      <c r="AT123" s="813"/>
      <c r="AU123" s="873"/>
      <c r="AV123" s="874"/>
      <c r="AW123" s="874"/>
      <c r="AX123" s="874"/>
      <c r="AY123" s="874"/>
      <c r="AZ123" s="245" t="s">
        <v>194</v>
      </c>
      <c r="BA123" s="245"/>
      <c r="BB123" s="245"/>
      <c r="BC123" s="245"/>
      <c r="BD123" s="245"/>
      <c r="BE123" s="245"/>
      <c r="BF123" s="245"/>
      <c r="BG123" s="245"/>
      <c r="BH123" s="245"/>
      <c r="BI123" s="245"/>
      <c r="BJ123" s="245"/>
      <c r="BK123" s="245"/>
      <c r="BL123" s="245"/>
      <c r="BM123" s="245"/>
      <c r="BN123" s="245"/>
      <c r="BO123" s="864" t="s">
        <v>480</v>
      </c>
      <c r="BP123" s="865"/>
      <c r="BQ123" s="819">
        <v>8395259</v>
      </c>
      <c r="BR123" s="820"/>
      <c r="BS123" s="820"/>
      <c r="BT123" s="820"/>
      <c r="BU123" s="820"/>
      <c r="BV123" s="820">
        <v>9421727</v>
      </c>
      <c r="BW123" s="820"/>
      <c r="BX123" s="820"/>
      <c r="BY123" s="820"/>
      <c r="BZ123" s="820"/>
      <c r="CA123" s="820">
        <v>9701230</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
      <c r="A124" s="807"/>
      <c r="B124" s="808"/>
      <c r="C124" s="802"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419</v>
      </c>
      <c r="AB124" s="767"/>
      <c r="AC124" s="767"/>
      <c r="AD124" s="767"/>
      <c r="AE124" s="768"/>
      <c r="AF124" s="769" t="s">
        <v>419</v>
      </c>
      <c r="AG124" s="767"/>
      <c r="AH124" s="767"/>
      <c r="AI124" s="767"/>
      <c r="AJ124" s="768"/>
      <c r="AK124" s="769" t="s">
        <v>419</v>
      </c>
      <c r="AL124" s="767"/>
      <c r="AM124" s="767"/>
      <c r="AN124" s="767"/>
      <c r="AO124" s="768"/>
      <c r="AP124" s="811" t="s">
        <v>419</v>
      </c>
      <c r="AQ124" s="812"/>
      <c r="AR124" s="812"/>
      <c r="AS124" s="812"/>
      <c r="AT124" s="813"/>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1.4</v>
      </c>
      <c r="BR124" s="818"/>
      <c r="BS124" s="818"/>
      <c r="BT124" s="818"/>
      <c r="BU124" s="818"/>
      <c r="BV124" s="818" t="s">
        <v>419</v>
      </c>
      <c r="BW124" s="818"/>
      <c r="BX124" s="818"/>
      <c r="BY124" s="818"/>
      <c r="BZ124" s="818"/>
      <c r="CA124" s="818" t="s">
        <v>419</v>
      </c>
      <c r="CB124" s="818"/>
      <c r="CC124" s="818"/>
      <c r="CD124" s="818"/>
      <c r="CE124" s="818"/>
      <c r="CF124" s="713"/>
      <c r="CG124" s="714"/>
      <c r="CH124" s="714"/>
      <c r="CI124" s="714"/>
      <c r="CJ124" s="849"/>
      <c r="CK124" s="857"/>
      <c r="CL124" s="857"/>
      <c r="CM124" s="857"/>
      <c r="CN124" s="857"/>
      <c r="CO124" s="858"/>
      <c r="CP124" s="822" t="s">
        <v>482</v>
      </c>
      <c r="CQ124" s="823"/>
      <c r="CR124" s="823"/>
      <c r="CS124" s="823"/>
      <c r="CT124" s="823"/>
      <c r="CU124" s="823"/>
      <c r="CV124" s="823"/>
      <c r="CW124" s="823"/>
      <c r="CX124" s="823"/>
      <c r="CY124" s="823"/>
      <c r="CZ124" s="823"/>
      <c r="DA124" s="823"/>
      <c r="DB124" s="823"/>
      <c r="DC124" s="823"/>
      <c r="DD124" s="823"/>
      <c r="DE124" s="823"/>
      <c r="DF124" s="824"/>
      <c r="DG124" s="750" t="s">
        <v>133</v>
      </c>
      <c r="DH124" s="751"/>
      <c r="DI124" s="751"/>
      <c r="DJ124" s="751"/>
      <c r="DK124" s="752"/>
      <c r="DL124" s="753" t="s">
        <v>133</v>
      </c>
      <c r="DM124" s="751"/>
      <c r="DN124" s="751"/>
      <c r="DO124" s="751"/>
      <c r="DP124" s="752"/>
      <c r="DQ124" s="753" t="s">
        <v>133</v>
      </c>
      <c r="DR124" s="751"/>
      <c r="DS124" s="751"/>
      <c r="DT124" s="751"/>
      <c r="DU124" s="752"/>
      <c r="DV124" s="835" t="s">
        <v>133</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133</v>
      </c>
      <c r="AB125" s="767"/>
      <c r="AC125" s="767"/>
      <c r="AD125" s="767"/>
      <c r="AE125" s="768"/>
      <c r="AF125" s="769" t="s">
        <v>453</v>
      </c>
      <c r="AG125" s="767"/>
      <c r="AH125" s="767"/>
      <c r="AI125" s="767"/>
      <c r="AJ125" s="768"/>
      <c r="AK125" s="769" t="s">
        <v>133</v>
      </c>
      <c r="AL125" s="767"/>
      <c r="AM125" s="767"/>
      <c r="AN125" s="767"/>
      <c r="AO125" s="768"/>
      <c r="AP125" s="811" t="s">
        <v>133</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483</v>
      </c>
      <c r="CL125" s="839"/>
      <c r="CM125" s="839"/>
      <c r="CN125" s="839"/>
      <c r="CO125" s="840"/>
      <c r="CP125" s="847" t="s">
        <v>484</v>
      </c>
      <c r="CQ125" s="795"/>
      <c r="CR125" s="795"/>
      <c r="CS125" s="795"/>
      <c r="CT125" s="795"/>
      <c r="CU125" s="795"/>
      <c r="CV125" s="795"/>
      <c r="CW125" s="795"/>
      <c r="CX125" s="795"/>
      <c r="CY125" s="795"/>
      <c r="CZ125" s="795"/>
      <c r="DA125" s="795"/>
      <c r="DB125" s="795"/>
      <c r="DC125" s="795"/>
      <c r="DD125" s="795"/>
      <c r="DE125" s="795"/>
      <c r="DF125" s="796"/>
      <c r="DG125" s="848" t="s">
        <v>133</v>
      </c>
      <c r="DH125" s="829"/>
      <c r="DI125" s="829"/>
      <c r="DJ125" s="829"/>
      <c r="DK125" s="829"/>
      <c r="DL125" s="829" t="s">
        <v>133</v>
      </c>
      <c r="DM125" s="829"/>
      <c r="DN125" s="829"/>
      <c r="DO125" s="829"/>
      <c r="DP125" s="829"/>
      <c r="DQ125" s="829" t="s">
        <v>453</v>
      </c>
      <c r="DR125" s="829"/>
      <c r="DS125" s="829"/>
      <c r="DT125" s="829"/>
      <c r="DU125" s="829"/>
      <c r="DV125" s="830" t="s">
        <v>133</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133</v>
      </c>
      <c r="AB126" s="767"/>
      <c r="AC126" s="767"/>
      <c r="AD126" s="767"/>
      <c r="AE126" s="768"/>
      <c r="AF126" s="769" t="s">
        <v>133</v>
      </c>
      <c r="AG126" s="767"/>
      <c r="AH126" s="767"/>
      <c r="AI126" s="767"/>
      <c r="AJ126" s="768"/>
      <c r="AK126" s="769" t="s">
        <v>133</v>
      </c>
      <c r="AL126" s="767"/>
      <c r="AM126" s="767"/>
      <c r="AN126" s="767"/>
      <c r="AO126" s="768"/>
      <c r="AP126" s="811" t="s">
        <v>133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485</v>
      </c>
      <c r="CQ126" s="739"/>
      <c r="CR126" s="739"/>
      <c r="CS126" s="739"/>
      <c r="CT126" s="739"/>
      <c r="CU126" s="739"/>
      <c r="CV126" s="739"/>
      <c r="CW126" s="739"/>
      <c r="CX126" s="739"/>
      <c r="CY126" s="739"/>
      <c r="CZ126" s="739"/>
      <c r="DA126" s="739"/>
      <c r="DB126" s="739"/>
      <c r="DC126" s="739"/>
      <c r="DD126" s="739"/>
      <c r="DE126" s="739"/>
      <c r="DF126" s="740"/>
      <c r="DG126" s="803" t="s">
        <v>447</v>
      </c>
      <c r="DH126" s="804"/>
      <c r="DI126" s="804"/>
      <c r="DJ126" s="804"/>
      <c r="DK126" s="804"/>
      <c r="DL126" s="804" t="s">
        <v>133</v>
      </c>
      <c r="DM126" s="804"/>
      <c r="DN126" s="804"/>
      <c r="DO126" s="804"/>
      <c r="DP126" s="804"/>
      <c r="DQ126" s="804" t="s">
        <v>453</v>
      </c>
      <c r="DR126" s="804"/>
      <c r="DS126" s="804"/>
      <c r="DT126" s="804"/>
      <c r="DU126" s="804"/>
      <c r="DV126" s="781" t="s">
        <v>447</v>
      </c>
      <c r="DW126" s="781"/>
      <c r="DX126" s="781"/>
      <c r="DY126" s="781"/>
      <c r="DZ126" s="782"/>
    </row>
    <row r="127" spans="1:130" s="224" customFormat="1" ht="26.25" customHeight="1" x14ac:dyDescent="0.15">
      <c r="A127" s="809"/>
      <c r="B127" s="810"/>
      <c r="C127" s="825" t="s">
        <v>486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453</v>
      </c>
      <c r="AB127" s="767"/>
      <c r="AC127" s="767"/>
      <c r="AD127" s="767"/>
      <c r="AE127" s="768"/>
      <c r="AF127" s="769" t="s">
        <v>133</v>
      </c>
      <c r="AG127" s="767"/>
      <c r="AH127" s="767"/>
      <c r="AI127" s="767"/>
      <c r="AJ127" s="768"/>
      <c r="AK127" s="769" t="s">
        <v>133</v>
      </c>
      <c r="AL127" s="767"/>
      <c r="AM127" s="767"/>
      <c r="AN127" s="767"/>
      <c r="AO127" s="768"/>
      <c r="AP127" s="811" t="s">
        <v>447</v>
      </c>
      <c r="AQ127" s="812"/>
      <c r="AR127" s="812"/>
      <c r="AS127" s="812"/>
      <c r="AT127" s="813"/>
      <c r="AU127" s="226"/>
      <c r="AV127" s="226"/>
      <c r="AW127" s="226"/>
      <c r="AX127" s="828" t="s">
        <v>487</v>
      </c>
      <c r="AY127" s="799"/>
      <c r="AZ127" s="799"/>
      <c r="BA127" s="799"/>
      <c r="BB127" s="799"/>
      <c r="BC127" s="799"/>
      <c r="BD127" s="799"/>
      <c r="BE127" s="800"/>
      <c r="BF127" s="798" t="s">
        <v>488</v>
      </c>
      <c r="BG127" s="799"/>
      <c r="BH127" s="799"/>
      <c r="BI127" s="799"/>
      <c r="BJ127" s="799"/>
      <c r="BK127" s="799"/>
      <c r="BL127" s="800"/>
      <c r="BM127" s="798" t="s">
        <v>489</v>
      </c>
      <c r="BN127" s="799"/>
      <c r="BO127" s="799"/>
      <c r="BP127" s="799"/>
      <c r="BQ127" s="799"/>
      <c r="BR127" s="799"/>
      <c r="BS127" s="800"/>
      <c r="BT127" s="798" t="s">
        <v>490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491</v>
      </c>
      <c r="CQ127" s="739"/>
      <c r="CR127" s="739"/>
      <c r="CS127" s="739"/>
      <c r="CT127" s="739"/>
      <c r="CU127" s="739"/>
      <c r="CV127" s="739"/>
      <c r="CW127" s="739"/>
      <c r="CX127" s="739"/>
      <c r="CY127" s="739"/>
      <c r="CZ127" s="739"/>
      <c r="DA127" s="739"/>
      <c r="DB127" s="739"/>
      <c r="DC127" s="739"/>
      <c r="DD127" s="739"/>
      <c r="DE127" s="739"/>
      <c r="DF127" s="740"/>
      <c r="DG127" s="803" t="s">
        <v>133</v>
      </c>
      <c r="DH127" s="804"/>
      <c r="DI127" s="804"/>
      <c r="DJ127" s="804"/>
      <c r="DK127" s="804"/>
      <c r="DL127" s="804" t="s">
        <v>133</v>
      </c>
      <c r="DM127" s="804"/>
      <c r="DN127" s="804"/>
      <c r="DO127" s="804"/>
      <c r="DP127" s="804"/>
      <c r="DQ127" s="804" t="s">
        <v>133</v>
      </c>
      <c r="DR127" s="804"/>
      <c r="DS127" s="804"/>
      <c r="DT127" s="804"/>
      <c r="DU127" s="804"/>
      <c r="DV127" s="781" t="s">
        <v>133</v>
      </c>
      <c r="DW127" s="781"/>
      <c r="DX127" s="781"/>
      <c r="DY127" s="781"/>
      <c r="DZ127" s="782"/>
    </row>
    <row r="128" spans="1:130" s="224" customFormat="1" ht="26.25" customHeight="1" thickBot="1" x14ac:dyDescent="0.2">
      <c r="A128" s="783" t="s">
        <v>492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493</v>
      </c>
      <c r="X128" s="785"/>
      <c r="Y128" s="785"/>
      <c r="Z128" s="786"/>
      <c r="AA128" s="787">
        <v>6189</v>
      </c>
      <c r="AB128" s="788"/>
      <c r="AC128" s="788"/>
      <c r="AD128" s="788"/>
      <c r="AE128" s="789"/>
      <c r="AF128" s="790">
        <v>4679</v>
      </c>
      <c r="AG128" s="788"/>
      <c r="AH128" s="788"/>
      <c r="AI128" s="788"/>
      <c r="AJ128" s="789"/>
      <c r="AK128" s="790">
        <v>4724</v>
      </c>
      <c r="AL128" s="788"/>
      <c r="AM128" s="788"/>
      <c r="AN128" s="788"/>
      <c r="AO128" s="789"/>
      <c r="AP128" s="791"/>
      <c r="AQ128" s="792"/>
      <c r="AR128" s="792"/>
      <c r="AS128" s="792"/>
      <c r="AT128" s="793"/>
      <c r="AU128" s="226"/>
      <c r="AV128" s="226"/>
      <c r="AW128" s="226"/>
      <c r="AX128" s="794" t="s">
        <v>494</v>
      </c>
      <c r="AY128" s="795"/>
      <c r="AZ128" s="795"/>
      <c r="BA128" s="795"/>
      <c r="BB128" s="795"/>
      <c r="BC128" s="795"/>
      <c r="BD128" s="795"/>
      <c r="BE128" s="796"/>
      <c r="BF128" s="773" t="s">
        <v>133</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495</v>
      </c>
      <c r="CQ128" s="717"/>
      <c r="CR128" s="717"/>
      <c r="CS128" s="717"/>
      <c r="CT128" s="717"/>
      <c r="CU128" s="717"/>
      <c r="CV128" s="717"/>
      <c r="CW128" s="717"/>
      <c r="CX128" s="717"/>
      <c r="CY128" s="717"/>
      <c r="CZ128" s="717"/>
      <c r="DA128" s="717"/>
      <c r="DB128" s="717"/>
      <c r="DC128" s="717"/>
      <c r="DD128" s="717"/>
      <c r="DE128" s="717"/>
      <c r="DF128" s="718"/>
      <c r="DG128" s="777" t="s">
        <v>133</v>
      </c>
      <c r="DH128" s="778"/>
      <c r="DI128" s="778"/>
      <c r="DJ128" s="778"/>
      <c r="DK128" s="778"/>
      <c r="DL128" s="778" t="s">
        <v>453</v>
      </c>
      <c r="DM128" s="778"/>
      <c r="DN128" s="778"/>
      <c r="DO128" s="778"/>
      <c r="DP128" s="778"/>
      <c r="DQ128" s="778" t="s">
        <v>133</v>
      </c>
      <c r="DR128" s="778"/>
      <c r="DS128" s="778"/>
      <c r="DT128" s="778"/>
      <c r="DU128" s="778"/>
      <c r="DV128" s="779" t="s">
        <v>133</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496</v>
      </c>
      <c r="X129" s="764"/>
      <c r="Y129" s="764"/>
      <c r="Z129" s="765"/>
      <c r="AA129" s="766">
        <v>2667353</v>
      </c>
      <c r="AB129" s="767"/>
      <c r="AC129" s="767"/>
      <c r="AD129" s="767"/>
      <c r="AE129" s="768"/>
      <c r="AF129" s="769">
        <v>2873266</v>
      </c>
      <c r="AG129" s="767"/>
      <c r="AH129" s="767"/>
      <c r="AI129" s="767"/>
      <c r="AJ129" s="768"/>
      <c r="AK129" s="769">
        <v>2880303</v>
      </c>
      <c r="AL129" s="767"/>
      <c r="AM129" s="767"/>
      <c r="AN129" s="767"/>
      <c r="AO129" s="768"/>
      <c r="AP129" s="770"/>
      <c r="AQ129" s="771"/>
      <c r="AR129" s="771"/>
      <c r="AS129" s="771"/>
      <c r="AT129" s="772"/>
      <c r="AU129" s="227"/>
      <c r="AV129" s="227"/>
      <c r="AW129" s="227"/>
      <c r="AX129" s="738" t="s">
        <v>497</v>
      </c>
      <c r="AY129" s="739"/>
      <c r="AZ129" s="739"/>
      <c r="BA129" s="739"/>
      <c r="BB129" s="739"/>
      <c r="BC129" s="739"/>
      <c r="BD129" s="739"/>
      <c r="BE129" s="740"/>
      <c r="BF129" s="757" t="s">
        <v>133</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499</v>
      </c>
      <c r="X130" s="764"/>
      <c r="Y130" s="764"/>
      <c r="Z130" s="765"/>
      <c r="AA130" s="766">
        <v>478291</v>
      </c>
      <c r="AB130" s="767"/>
      <c r="AC130" s="767"/>
      <c r="AD130" s="767"/>
      <c r="AE130" s="768"/>
      <c r="AF130" s="769">
        <v>467581</v>
      </c>
      <c r="AG130" s="767"/>
      <c r="AH130" s="767"/>
      <c r="AI130" s="767"/>
      <c r="AJ130" s="768"/>
      <c r="AK130" s="769">
        <v>532474</v>
      </c>
      <c r="AL130" s="767"/>
      <c r="AM130" s="767"/>
      <c r="AN130" s="767"/>
      <c r="AO130" s="768"/>
      <c r="AP130" s="770"/>
      <c r="AQ130" s="771"/>
      <c r="AR130" s="771"/>
      <c r="AS130" s="771"/>
      <c r="AT130" s="772"/>
      <c r="AU130" s="227"/>
      <c r="AV130" s="227"/>
      <c r="AW130" s="227"/>
      <c r="AX130" s="738" t="s">
        <v>500</v>
      </c>
      <c r="AY130" s="739"/>
      <c r="AZ130" s="739"/>
      <c r="BA130" s="739"/>
      <c r="BB130" s="739"/>
      <c r="BC130" s="739"/>
      <c r="BD130" s="739"/>
      <c r="BE130" s="740"/>
      <c r="BF130" s="741">
        <v>11.5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501</v>
      </c>
      <c r="X131" s="748"/>
      <c r="Y131" s="748"/>
      <c r="Z131" s="749"/>
      <c r="AA131" s="750">
        <v>2189062</v>
      </c>
      <c r="AB131" s="751"/>
      <c r="AC131" s="751"/>
      <c r="AD131" s="751"/>
      <c r="AE131" s="752"/>
      <c r="AF131" s="753">
        <v>2405685</v>
      </c>
      <c r="AG131" s="751"/>
      <c r="AH131" s="751"/>
      <c r="AI131" s="751"/>
      <c r="AJ131" s="752"/>
      <c r="AK131" s="753">
        <v>2347829</v>
      </c>
      <c r="AL131" s="751"/>
      <c r="AM131" s="751"/>
      <c r="AN131" s="751"/>
      <c r="AO131" s="752"/>
      <c r="AP131" s="754"/>
      <c r="AQ131" s="755"/>
      <c r="AR131" s="755"/>
      <c r="AS131" s="755"/>
      <c r="AT131" s="756"/>
      <c r="AU131" s="227"/>
      <c r="AV131" s="227"/>
      <c r="AW131" s="227"/>
      <c r="AX131" s="716" t="s">
        <v>502</v>
      </c>
      <c r="AY131" s="717"/>
      <c r="AZ131" s="717"/>
      <c r="BA131" s="717"/>
      <c r="BB131" s="717"/>
      <c r="BC131" s="717"/>
      <c r="BD131" s="717"/>
      <c r="BE131" s="718"/>
      <c r="BF131" s="719" t="s">
        <v>133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504</v>
      </c>
      <c r="W132" s="729"/>
      <c r="X132" s="729"/>
      <c r="Y132" s="729"/>
      <c r="Z132" s="730"/>
      <c r="AA132" s="731">
        <v>12.92581023</v>
      </c>
      <c r="AB132" s="732"/>
      <c r="AC132" s="732"/>
      <c r="AD132" s="732"/>
      <c r="AE132" s="733"/>
      <c r="AF132" s="734">
        <v>10.59660762</v>
      </c>
      <c r="AG132" s="732"/>
      <c r="AH132" s="732"/>
      <c r="AI132" s="732"/>
      <c r="AJ132" s="733"/>
      <c r="AK132" s="734">
        <v>11.20937683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505</v>
      </c>
      <c r="W133" s="708"/>
      <c r="X133" s="708"/>
      <c r="Y133" s="708"/>
      <c r="Z133" s="709"/>
      <c r="AA133" s="710">
        <v>13.4</v>
      </c>
      <c r="AB133" s="711"/>
      <c r="AC133" s="711"/>
      <c r="AD133" s="711"/>
      <c r="AE133" s="712"/>
      <c r="AF133" s="710">
        <v>12.6</v>
      </c>
      <c r="AG133" s="711"/>
      <c r="AH133" s="711"/>
      <c r="AI133" s="711"/>
      <c r="AJ133" s="712"/>
      <c r="AK133" s="710">
        <v>11.5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aClYL5D2ngrgnRCeja9Cixu9xkpBxQQpgIzMheS3ofSbPh4QTL2/vgHCAXlv58Wva6YLimo1xiR+3GlC52TQ==" saltValue="IC+ZqXfEnSNDwzBOmKA1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F0B01-523A-4262-BF0B-4672BFB9605F}">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DZg1BraIcvd/zzsH5Zg0sBUlngkoV1X6AzRLbddmQJe4tJ0lMtVo7Z8y7yxbQN0DkNCtXp01kRlLjwvZJ4+AQ==" saltValue="Cy7EKcl13tGkTyxi8Ice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EfCh82/JDHyufOGLM2HpjpSCue+OdRPRaLDG1ykd9lacw/ZYq8Mbu3a8JDlQPxmnFrAd0t6R8CjF1jzGVxDiQ==" saltValue="QIYzRafVcNz+tIvSGnxU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508</v>
      </c>
      <c r="AL6" s="260"/>
      <c r="AM6" s="260"/>
      <c r="AN6" s="260"/>
    </row>
    <row r="7" spans="1:46" ht="13.5" customHeight="1" x14ac:dyDescent="0.15">
      <c r="A7" s="259"/>
      <c r="AK7" s="262"/>
      <c r="AL7" s="263"/>
      <c r="AM7" s="263"/>
      <c r="AN7" s="264"/>
      <c r="AO7" s="1105" t="s">
        <v>509</v>
      </c>
      <c r="AP7" s="265"/>
      <c r="AQ7" s="266" t="s">
        <v>510</v>
      </c>
      <c r="AR7" s="267"/>
    </row>
    <row r="8" spans="1:46" x14ac:dyDescent="0.15">
      <c r="A8" s="259"/>
      <c r="AK8" s="268"/>
      <c r="AL8" s="269"/>
      <c r="AM8" s="269"/>
      <c r="AN8" s="270"/>
      <c r="AO8" s="1106"/>
      <c r="AP8" s="271" t="s">
        <v>511</v>
      </c>
      <c r="AQ8" s="272" t="s">
        <v>512</v>
      </c>
      <c r="AR8" s="273" t="s">
        <v>513</v>
      </c>
    </row>
    <row r="9" spans="1:46" x14ac:dyDescent="0.15">
      <c r="A9" s="259"/>
      <c r="AK9" s="1117" t="s">
        <v>514</v>
      </c>
      <c r="AL9" s="1118"/>
      <c r="AM9" s="1118"/>
      <c r="AN9" s="1119"/>
      <c r="AO9" s="274">
        <v>707464</v>
      </c>
      <c r="AP9" s="274">
        <v>144764</v>
      </c>
      <c r="AQ9" s="275">
        <v>138583</v>
      </c>
      <c r="AR9" s="276">
        <v>4.5</v>
      </c>
    </row>
    <row r="10" spans="1:46" ht="13.5" customHeight="1" x14ac:dyDescent="0.15">
      <c r="A10" s="259"/>
      <c r="AK10" s="1117" t="s">
        <v>515</v>
      </c>
      <c r="AL10" s="1118"/>
      <c r="AM10" s="1118"/>
      <c r="AN10" s="1119"/>
      <c r="AO10" s="277">
        <v>67441</v>
      </c>
      <c r="AP10" s="277">
        <v>13800</v>
      </c>
      <c r="AQ10" s="278">
        <v>15847</v>
      </c>
      <c r="AR10" s="279">
        <v>-12.9</v>
      </c>
    </row>
    <row r="11" spans="1:46" ht="13.5" customHeight="1" x14ac:dyDescent="0.15">
      <c r="A11" s="259"/>
      <c r="AK11" s="1117" t="s">
        <v>516</v>
      </c>
      <c r="AL11" s="1118"/>
      <c r="AM11" s="1118"/>
      <c r="AN11" s="1119"/>
      <c r="AO11" s="277" t="s">
        <v>517</v>
      </c>
      <c r="AP11" s="277" t="s">
        <v>517</v>
      </c>
      <c r="AQ11" s="278">
        <v>2224</v>
      </c>
      <c r="AR11" s="279" t="s">
        <v>517</v>
      </c>
    </row>
    <row r="12" spans="1:46" ht="13.5" customHeight="1" x14ac:dyDescent="0.15">
      <c r="A12" s="259"/>
      <c r="AK12" s="1117" t="s">
        <v>518</v>
      </c>
      <c r="AL12" s="1118"/>
      <c r="AM12" s="1118"/>
      <c r="AN12" s="1119"/>
      <c r="AO12" s="277" t="s">
        <v>517</v>
      </c>
      <c r="AP12" s="277" t="s">
        <v>517</v>
      </c>
      <c r="AQ12" s="278" t="s">
        <v>517</v>
      </c>
      <c r="AR12" s="279" t="s">
        <v>517</v>
      </c>
    </row>
    <row r="13" spans="1:46" ht="13.5" customHeight="1" x14ac:dyDescent="0.15">
      <c r="A13" s="259"/>
      <c r="AK13" s="1117" t="s">
        <v>519</v>
      </c>
      <c r="AL13" s="1118"/>
      <c r="AM13" s="1118"/>
      <c r="AN13" s="1119"/>
      <c r="AO13" s="277">
        <v>41716</v>
      </c>
      <c r="AP13" s="277">
        <v>8536</v>
      </c>
      <c r="AQ13" s="278">
        <v>5571</v>
      </c>
      <c r="AR13" s="279">
        <v>53.2</v>
      </c>
    </row>
    <row r="14" spans="1:46" ht="13.5" customHeight="1" x14ac:dyDescent="0.15">
      <c r="A14" s="259"/>
      <c r="AK14" s="1117" t="s">
        <v>520</v>
      </c>
      <c r="AL14" s="1118"/>
      <c r="AM14" s="1118"/>
      <c r="AN14" s="1119"/>
      <c r="AO14" s="277">
        <v>26202</v>
      </c>
      <c r="AP14" s="277">
        <v>5362</v>
      </c>
      <c r="AQ14" s="278">
        <v>2766</v>
      </c>
      <c r="AR14" s="279">
        <v>93.9</v>
      </c>
    </row>
    <row r="15" spans="1:46" ht="13.5" customHeight="1" x14ac:dyDescent="0.15">
      <c r="A15" s="259"/>
      <c r="AK15" s="1120" t="s">
        <v>521</v>
      </c>
      <c r="AL15" s="1121"/>
      <c r="AM15" s="1121"/>
      <c r="AN15" s="1122"/>
      <c r="AO15" s="277">
        <v>-44387</v>
      </c>
      <c r="AP15" s="277">
        <v>-9083</v>
      </c>
      <c r="AQ15" s="278">
        <v>-9361</v>
      </c>
      <c r="AR15" s="279">
        <v>-3</v>
      </c>
    </row>
    <row r="16" spans="1:46" x14ac:dyDescent="0.15">
      <c r="A16" s="259"/>
      <c r="AK16" s="1120" t="s">
        <v>194</v>
      </c>
      <c r="AL16" s="1121"/>
      <c r="AM16" s="1121"/>
      <c r="AN16" s="1122"/>
      <c r="AO16" s="277">
        <v>798436</v>
      </c>
      <c r="AP16" s="277">
        <v>163380</v>
      </c>
      <c r="AQ16" s="278">
        <v>155632</v>
      </c>
      <c r="AR16" s="279">
        <v>5</v>
      </c>
    </row>
    <row r="17" spans="1:46" x14ac:dyDescent="0.15">
      <c r="A17" s="259"/>
    </row>
    <row r="18" spans="1:46" x14ac:dyDescent="0.15">
      <c r="A18" s="259"/>
      <c r="AQ18" s="280"/>
      <c r="AR18" s="280"/>
    </row>
    <row r="19" spans="1:46" x14ac:dyDescent="0.15">
      <c r="A19" s="259"/>
      <c r="AK19" s="255" t="s">
        <v>522</v>
      </c>
    </row>
    <row r="20" spans="1:46" x14ac:dyDescent="0.15">
      <c r="A20" s="259"/>
      <c r="AK20" s="281"/>
      <c r="AL20" s="282"/>
      <c r="AM20" s="282"/>
      <c r="AN20" s="283"/>
      <c r="AO20" s="284" t="s">
        <v>523</v>
      </c>
      <c r="AP20" s="285" t="s">
        <v>524</v>
      </c>
      <c r="AQ20" s="286" t="s">
        <v>525</v>
      </c>
      <c r="AR20" s="287"/>
    </row>
    <row r="21" spans="1:46" s="260" customFormat="1" x14ac:dyDescent="0.15">
      <c r="A21" s="288"/>
      <c r="AK21" s="1123" t="s">
        <v>526</v>
      </c>
      <c r="AL21" s="1124"/>
      <c r="AM21" s="1124"/>
      <c r="AN21" s="1125"/>
      <c r="AO21" s="289">
        <v>13.91</v>
      </c>
      <c r="AP21" s="290">
        <v>13.83</v>
      </c>
      <c r="AQ21" s="291">
        <v>0.08</v>
      </c>
      <c r="AS21" s="292"/>
      <c r="AT21" s="288"/>
    </row>
    <row r="22" spans="1:46" s="260" customFormat="1" x14ac:dyDescent="0.15">
      <c r="A22" s="288"/>
      <c r="AK22" s="1123" t="s">
        <v>527</v>
      </c>
      <c r="AL22" s="1124"/>
      <c r="AM22" s="1124"/>
      <c r="AN22" s="1125"/>
      <c r="AO22" s="293">
        <v>99.5</v>
      </c>
      <c r="AP22" s="294">
        <v>96.2</v>
      </c>
      <c r="AQ22" s="295">
        <v>3.3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530</v>
      </c>
      <c r="AL29" s="260"/>
      <c r="AM29" s="260"/>
      <c r="AN29" s="260"/>
      <c r="AS29" s="302"/>
    </row>
    <row r="30" spans="1:46" ht="13.5" customHeight="1" x14ac:dyDescent="0.15">
      <c r="A30" s="259"/>
      <c r="AK30" s="262"/>
      <c r="AL30" s="263"/>
      <c r="AM30" s="263"/>
      <c r="AN30" s="264"/>
      <c r="AO30" s="1105" t="s">
        <v>509</v>
      </c>
      <c r="AP30" s="265"/>
      <c r="AQ30" s="266" t="s">
        <v>510</v>
      </c>
      <c r="AR30" s="267"/>
    </row>
    <row r="31" spans="1:46" x14ac:dyDescent="0.15">
      <c r="A31" s="259"/>
      <c r="AK31" s="268"/>
      <c r="AL31" s="269"/>
      <c r="AM31" s="269"/>
      <c r="AN31" s="270"/>
      <c r="AO31" s="1106"/>
      <c r="AP31" s="271" t="s">
        <v>511</v>
      </c>
      <c r="AQ31" s="272" t="s">
        <v>512</v>
      </c>
      <c r="AR31" s="273" t="s">
        <v>513</v>
      </c>
    </row>
    <row r="32" spans="1:46" ht="27" customHeight="1" x14ac:dyDescent="0.15">
      <c r="A32" s="259"/>
      <c r="AK32" s="1107" t="s">
        <v>531</v>
      </c>
      <c r="AL32" s="1108"/>
      <c r="AM32" s="1108"/>
      <c r="AN32" s="1109"/>
      <c r="AO32" s="303">
        <v>526162</v>
      </c>
      <c r="AP32" s="303">
        <v>107666</v>
      </c>
      <c r="AQ32" s="304">
        <v>82029</v>
      </c>
      <c r="AR32" s="305">
        <v>31.3</v>
      </c>
    </row>
    <row r="33" spans="1:46" ht="13.5" customHeight="1" x14ac:dyDescent="0.15">
      <c r="A33" s="259"/>
      <c r="AK33" s="1107" t="s">
        <v>532</v>
      </c>
      <c r="AL33" s="1108"/>
      <c r="AM33" s="1108"/>
      <c r="AN33" s="1109"/>
      <c r="AO33" s="303" t="s">
        <v>517</v>
      </c>
      <c r="AP33" s="303" t="s">
        <v>517</v>
      </c>
      <c r="AQ33" s="304" t="s">
        <v>517</v>
      </c>
      <c r="AR33" s="305" t="s">
        <v>517</v>
      </c>
    </row>
    <row r="34" spans="1:46" ht="27" customHeight="1" x14ac:dyDescent="0.15">
      <c r="A34" s="259"/>
      <c r="AK34" s="1107" t="s">
        <v>533</v>
      </c>
      <c r="AL34" s="1108"/>
      <c r="AM34" s="1108"/>
      <c r="AN34" s="1109"/>
      <c r="AO34" s="303" t="s">
        <v>517</v>
      </c>
      <c r="AP34" s="303" t="s">
        <v>517</v>
      </c>
      <c r="AQ34" s="304" t="s">
        <v>517</v>
      </c>
      <c r="AR34" s="305" t="s">
        <v>517</v>
      </c>
    </row>
    <row r="35" spans="1:46" ht="27" customHeight="1" x14ac:dyDescent="0.15">
      <c r="A35" s="259"/>
      <c r="AK35" s="1107" t="s">
        <v>534</v>
      </c>
      <c r="AL35" s="1108"/>
      <c r="AM35" s="1108"/>
      <c r="AN35" s="1109"/>
      <c r="AO35" s="303">
        <v>264944</v>
      </c>
      <c r="AP35" s="303">
        <v>54214</v>
      </c>
      <c r="AQ35" s="304">
        <v>28200</v>
      </c>
      <c r="AR35" s="305">
        <v>92.2</v>
      </c>
    </row>
    <row r="36" spans="1:46" ht="27" customHeight="1" x14ac:dyDescent="0.15">
      <c r="A36" s="259"/>
      <c r="AK36" s="1107" t="s">
        <v>535</v>
      </c>
      <c r="AL36" s="1108"/>
      <c r="AM36" s="1108"/>
      <c r="AN36" s="1109"/>
      <c r="AO36" s="303">
        <v>7269</v>
      </c>
      <c r="AP36" s="303">
        <v>1487</v>
      </c>
      <c r="AQ36" s="304">
        <v>4770</v>
      </c>
      <c r="AR36" s="305">
        <v>-68.8</v>
      </c>
    </row>
    <row r="37" spans="1:46" ht="13.5" customHeight="1" x14ac:dyDescent="0.15">
      <c r="A37" s="259"/>
      <c r="AK37" s="1107" t="s">
        <v>536</v>
      </c>
      <c r="AL37" s="1108"/>
      <c r="AM37" s="1108"/>
      <c r="AN37" s="1109"/>
      <c r="AO37" s="303">
        <v>2000</v>
      </c>
      <c r="AP37" s="303">
        <v>409</v>
      </c>
      <c r="AQ37" s="304">
        <v>525</v>
      </c>
      <c r="AR37" s="305">
        <v>-22.1</v>
      </c>
    </row>
    <row r="38" spans="1:46" ht="27" customHeight="1" x14ac:dyDescent="0.15">
      <c r="A38" s="259"/>
      <c r="AK38" s="1110" t="s">
        <v>537</v>
      </c>
      <c r="AL38" s="1111"/>
      <c r="AM38" s="1111"/>
      <c r="AN38" s="1112"/>
      <c r="AO38" s="306" t="s">
        <v>517</v>
      </c>
      <c r="AP38" s="306" t="s">
        <v>517</v>
      </c>
      <c r="AQ38" s="307">
        <v>4</v>
      </c>
      <c r="AR38" s="295" t="s">
        <v>517</v>
      </c>
      <c r="AS38" s="302"/>
    </row>
    <row r="39" spans="1:46" x14ac:dyDescent="0.15">
      <c r="A39" s="259"/>
      <c r="AK39" s="1110" t="s">
        <v>538</v>
      </c>
      <c r="AL39" s="1111"/>
      <c r="AM39" s="1111"/>
      <c r="AN39" s="1112"/>
      <c r="AO39" s="303">
        <v>-4724</v>
      </c>
      <c r="AP39" s="303">
        <v>-967</v>
      </c>
      <c r="AQ39" s="304">
        <v>-1861</v>
      </c>
      <c r="AR39" s="305">
        <v>-48</v>
      </c>
      <c r="AS39" s="302"/>
    </row>
    <row r="40" spans="1:46" ht="27" customHeight="1" x14ac:dyDescent="0.15">
      <c r="A40" s="259"/>
      <c r="AK40" s="1107" t="s">
        <v>539</v>
      </c>
      <c r="AL40" s="1108"/>
      <c r="AM40" s="1108"/>
      <c r="AN40" s="1109"/>
      <c r="AO40" s="303">
        <v>-532474</v>
      </c>
      <c r="AP40" s="303">
        <v>-108957</v>
      </c>
      <c r="AQ40" s="304">
        <v>-76879</v>
      </c>
      <c r="AR40" s="305">
        <v>41.7</v>
      </c>
      <c r="AS40" s="302"/>
    </row>
    <row r="41" spans="1:46" x14ac:dyDescent="0.15">
      <c r="A41" s="259"/>
      <c r="AK41" s="1113" t="s">
        <v>307</v>
      </c>
      <c r="AL41" s="1114"/>
      <c r="AM41" s="1114"/>
      <c r="AN41" s="1115"/>
      <c r="AO41" s="303">
        <v>263177</v>
      </c>
      <c r="AP41" s="303">
        <v>53852</v>
      </c>
      <c r="AQ41" s="304">
        <v>36788</v>
      </c>
      <c r="AR41" s="305">
        <v>46.4</v>
      </c>
      <c r="AS41" s="302"/>
    </row>
    <row r="42" spans="1:46" x14ac:dyDescent="0.15">
      <c r="A42" s="259"/>
      <c r="AK42" s="308" t="s">
        <v>540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541</v>
      </c>
    </row>
    <row r="48" spans="1:46" x14ac:dyDescent="0.15">
      <c r="A48" s="259"/>
      <c r="AK48" s="313" t="s">
        <v>542</v>
      </c>
      <c r="AL48" s="313"/>
      <c r="AM48" s="313"/>
      <c r="AN48" s="313"/>
      <c r="AO48" s="313"/>
      <c r="AP48" s="313"/>
      <c r="AQ48" s="314"/>
      <c r="AR48" s="313"/>
    </row>
    <row r="49" spans="1:44" ht="13.5" customHeight="1" x14ac:dyDescent="0.15">
      <c r="A49" s="259"/>
      <c r="AK49" s="315"/>
      <c r="AL49" s="316"/>
      <c r="AM49" s="1100" t="s">
        <v>509</v>
      </c>
      <c r="AN49" s="1102" t="s">
        <v>543</v>
      </c>
      <c r="AO49" s="1103"/>
      <c r="AP49" s="1103"/>
      <c r="AQ49" s="1103"/>
      <c r="AR49" s="1104"/>
    </row>
    <row r="50" spans="1:44" x14ac:dyDescent="0.15">
      <c r="A50" s="259"/>
      <c r="AK50" s="317"/>
      <c r="AL50" s="318"/>
      <c r="AM50" s="1101"/>
      <c r="AN50" s="319" t="s">
        <v>544</v>
      </c>
      <c r="AO50" s="320" t="s">
        <v>545</v>
      </c>
      <c r="AP50" s="321" t="s">
        <v>546</v>
      </c>
      <c r="AQ50" s="322" t="s">
        <v>547</v>
      </c>
      <c r="AR50" s="323" t="s">
        <v>548</v>
      </c>
    </row>
    <row r="51" spans="1:44" x14ac:dyDescent="0.15">
      <c r="A51" s="259"/>
      <c r="AK51" s="315" t="s">
        <v>549</v>
      </c>
      <c r="AL51" s="316"/>
      <c r="AM51" s="324">
        <v>728233</v>
      </c>
      <c r="AN51" s="325">
        <v>135410</v>
      </c>
      <c r="AO51" s="326">
        <v>9.5</v>
      </c>
      <c r="AP51" s="327">
        <v>114790</v>
      </c>
      <c r="AQ51" s="328">
        <v>-6.6</v>
      </c>
      <c r="AR51" s="329">
        <v>16.100000000000001</v>
      </c>
    </row>
    <row r="52" spans="1:44" x14ac:dyDescent="0.15">
      <c r="A52" s="259"/>
      <c r="AK52" s="330"/>
      <c r="AL52" s="331" t="s">
        <v>550</v>
      </c>
      <c r="AM52" s="332">
        <v>398181</v>
      </c>
      <c r="AN52" s="333">
        <v>74039</v>
      </c>
      <c r="AO52" s="334">
        <v>8.3000000000000007</v>
      </c>
      <c r="AP52" s="335">
        <v>55601</v>
      </c>
      <c r="AQ52" s="336">
        <v>-15.5</v>
      </c>
      <c r="AR52" s="337">
        <v>23.8</v>
      </c>
    </row>
    <row r="53" spans="1:44" x14ac:dyDescent="0.15">
      <c r="A53" s="259"/>
      <c r="AK53" s="315" t="s">
        <v>551</v>
      </c>
      <c r="AL53" s="316"/>
      <c r="AM53" s="324">
        <v>1311210</v>
      </c>
      <c r="AN53" s="325">
        <v>250518</v>
      </c>
      <c r="AO53" s="326">
        <v>85</v>
      </c>
      <c r="AP53" s="327">
        <v>126262</v>
      </c>
      <c r="AQ53" s="328">
        <v>10</v>
      </c>
      <c r="AR53" s="329">
        <v>75</v>
      </c>
    </row>
    <row r="54" spans="1:44" x14ac:dyDescent="0.15">
      <c r="A54" s="259"/>
      <c r="AK54" s="330"/>
      <c r="AL54" s="331" t="s">
        <v>550</v>
      </c>
      <c r="AM54" s="332">
        <v>719580</v>
      </c>
      <c r="AN54" s="333">
        <v>137482</v>
      </c>
      <c r="AO54" s="334">
        <v>85.7</v>
      </c>
      <c r="AP54" s="335">
        <v>56769</v>
      </c>
      <c r="AQ54" s="336">
        <v>2.1</v>
      </c>
      <c r="AR54" s="337">
        <v>83.6</v>
      </c>
    </row>
    <row r="55" spans="1:44" x14ac:dyDescent="0.15">
      <c r="A55" s="259"/>
      <c r="AK55" s="315" t="s">
        <v>552</v>
      </c>
      <c r="AL55" s="316"/>
      <c r="AM55" s="324">
        <v>1623535</v>
      </c>
      <c r="AN55" s="325">
        <v>316109</v>
      </c>
      <c r="AO55" s="326">
        <v>26.2</v>
      </c>
      <c r="AP55" s="327">
        <v>126525</v>
      </c>
      <c r="AQ55" s="328">
        <v>0.2</v>
      </c>
      <c r="AR55" s="329">
        <v>26</v>
      </c>
    </row>
    <row r="56" spans="1:44" x14ac:dyDescent="0.15">
      <c r="A56" s="259"/>
      <c r="AK56" s="330"/>
      <c r="AL56" s="331" t="s">
        <v>550</v>
      </c>
      <c r="AM56" s="332">
        <v>351162</v>
      </c>
      <c r="AN56" s="333">
        <v>68373</v>
      </c>
      <c r="AO56" s="334">
        <v>-50.3</v>
      </c>
      <c r="AP56" s="335">
        <v>67052</v>
      </c>
      <c r="AQ56" s="336">
        <v>18.100000000000001</v>
      </c>
      <c r="AR56" s="337">
        <v>-68.400000000000006</v>
      </c>
    </row>
    <row r="57" spans="1:44" x14ac:dyDescent="0.15">
      <c r="A57" s="259"/>
      <c r="AK57" s="315" t="s">
        <v>553</v>
      </c>
      <c r="AL57" s="316"/>
      <c r="AM57" s="324">
        <v>1040899</v>
      </c>
      <c r="AN57" s="325">
        <v>207516</v>
      </c>
      <c r="AO57" s="326">
        <v>-34.4</v>
      </c>
      <c r="AP57" s="327">
        <v>122054</v>
      </c>
      <c r="AQ57" s="328">
        <v>-3.5</v>
      </c>
      <c r="AR57" s="329">
        <v>-30.9</v>
      </c>
    </row>
    <row r="58" spans="1:44" x14ac:dyDescent="0.15">
      <c r="A58" s="259"/>
      <c r="AK58" s="330"/>
      <c r="AL58" s="331" t="s">
        <v>550</v>
      </c>
      <c r="AM58" s="332">
        <v>536842</v>
      </c>
      <c r="AN58" s="333">
        <v>107026</v>
      </c>
      <c r="AO58" s="334">
        <v>56.5</v>
      </c>
      <c r="AP58" s="335">
        <v>68298</v>
      </c>
      <c r="AQ58" s="336">
        <v>1.9</v>
      </c>
      <c r="AR58" s="337">
        <v>54.6</v>
      </c>
    </row>
    <row r="59" spans="1:44" x14ac:dyDescent="0.15">
      <c r="A59" s="259"/>
      <c r="AK59" s="315" t="s">
        <v>554</v>
      </c>
      <c r="AL59" s="316"/>
      <c r="AM59" s="324">
        <v>820911</v>
      </c>
      <c r="AN59" s="325">
        <v>167979</v>
      </c>
      <c r="AO59" s="326">
        <v>-19.100000000000001</v>
      </c>
      <c r="AP59" s="327">
        <v>111644</v>
      </c>
      <c r="AQ59" s="328">
        <v>-8.5</v>
      </c>
      <c r="AR59" s="329">
        <v>-10.6</v>
      </c>
    </row>
    <row r="60" spans="1:44" x14ac:dyDescent="0.15">
      <c r="A60" s="259"/>
      <c r="AK60" s="330"/>
      <c r="AL60" s="331" t="s">
        <v>550</v>
      </c>
      <c r="AM60" s="332">
        <v>468121</v>
      </c>
      <c r="AN60" s="333">
        <v>95789</v>
      </c>
      <c r="AO60" s="334">
        <v>-10.5</v>
      </c>
      <c r="AP60" s="335">
        <v>66606</v>
      </c>
      <c r="AQ60" s="336">
        <v>-2.5</v>
      </c>
      <c r="AR60" s="337">
        <v>-8</v>
      </c>
    </row>
    <row r="61" spans="1:44" x14ac:dyDescent="0.15">
      <c r="A61" s="259"/>
      <c r="AK61" s="315" t="s">
        <v>555</v>
      </c>
      <c r="AL61" s="338"/>
      <c r="AM61" s="324">
        <v>1104958</v>
      </c>
      <c r="AN61" s="325">
        <v>215506</v>
      </c>
      <c r="AO61" s="326">
        <v>13.4</v>
      </c>
      <c r="AP61" s="327">
        <v>120255</v>
      </c>
      <c r="AQ61" s="339">
        <v>-1.7</v>
      </c>
      <c r="AR61" s="329">
        <v>15.1</v>
      </c>
    </row>
    <row r="62" spans="1:44" x14ac:dyDescent="0.15">
      <c r="A62" s="259"/>
      <c r="AK62" s="330"/>
      <c r="AL62" s="331" t="s">
        <v>550</v>
      </c>
      <c r="AM62" s="332">
        <v>494777</v>
      </c>
      <c r="AN62" s="333">
        <v>96542</v>
      </c>
      <c r="AO62" s="334">
        <v>17.899999999999999</v>
      </c>
      <c r="AP62" s="335">
        <v>62865</v>
      </c>
      <c r="AQ62" s="336">
        <v>0.8</v>
      </c>
      <c r="AR62" s="337">
        <v>17.100000000000001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m9YhnYQX+bNiQ4WLe6G1F/nW1QN64h1KleTxf4/5GdDZSmeAn0UqHtK2B4vJYCAsynDzuXz8RmqO2X31sm/hCw==" saltValue="e5on7gJiu8x4loEJ93KX5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557</v>
      </c>
    </row>
    <row r="121" spans="125:125" ht="13.5" hidden="1" customHeight="1" x14ac:dyDescent="0.15">
      <c r="DU121" s="253"/>
    </row>
  </sheetData>
  <sheetProtection algorithmName="SHA-512" hashValue="FNwxAXeQROlsNPPP9nGEP04vJwmx/E+oexF9pifvShfpmPYIJCc8DXVxQ8rZuDlLfOBifYDPr7fGm1xc6g34Mg==" saltValue="Lkav26oj037KDm1Upc/q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506</v>
      </c>
    </row>
  </sheetData>
  <sheetProtection algorithmName="SHA-512" hashValue="45XBdnn3WTOcn6PIcoWIz1cw/mD3+1wNREKgDp/QIoFY92NOYQdNzsc9Uqe77D/Zq7cPrm56EoB8Q5pAjf+S5A==" saltValue="U9zDcoK97zGsbzq6nqiV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19.260000000000002</v>
      </c>
      <c r="G47" s="12">
        <v>18.850000000000001</v>
      </c>
      <c r="H47" s="12">
        <v>18.77</v>
      </c>
      <c r="I47" s="12">
        <v>21.09</v>
      </c>
      <c r="J47" s="13">
        <v>20.79</v>
      </c>
    </row>
    <row r="48" spans="2:10" ht="57.75" customHeight="1" x14ac:dyDescent="0.15">
      <c r="B48" s="14"/>
      <c r="C48" s="1128" t="s">
        <v>4</v>
      </c>
      <c r="D48" s="1128"/>
      <c r="E48" s="1129"/>
      <c r="F48" s="15">
        <v>6.4</v>
      </c>
      <c r="G48" s="16">
        <v>7.56</v>
      </c>
      <c r="H48" s="16">
        <v>9.7799999999999994</v>
      </c>
      <c r="I48" s="16">
        <v>8.59</v>
      </c>
      <c r="J48" s="17">
        <v>8.48</v>
      </c>
    </row>
    <row r="49" spans="2:10" ht="57.75" customHeight="1" thickBot="1" x14ac:dyDescent="0.2">
      <c r="B49" s="18"/>
      <c r="C49" s="1130" t="s">
        <v>5</v>
      </c>
      <c r="D49" s="1130"/>
      <c r="E49" s="1131"/>
      <c r="F49" s="19" t="s">
        <v>563</v>
      </c>
      <c r="G49" s="20">
        <v>0.75</v>
      </c>
      <c r="H49" s="20">
        <v>3.34</v>
      </c>
      <c r="I49" s="20">
        <v>3.19</v>
      </c>
      <c r="J49" s="21" t="s">
        <v>564</v>
      </c>
    </row>
    <row r="50" spans="2:10" x14ac:dyDescent="0.15"/>
  </sheetData>
  <sheetProtection algorithmName="SHA-512" hashValue="UeC1F5WQ6+tG/UIzwnbN8zo0VHxZlLOIuj4g1iga2xZFK1WfVwVN79bJ4un+94iLw3UMc82UH8kvW0T/TsRsgQ==" saltValue="8XP4AnTH3X45oQGf5Uyg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