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0.61.224\zaisei\11_財政調査\01財政状況資料集\R5\R4\"/>
    </mc:Choice>
  </mc:AlternateContent>
  <xr:revisionPtr revIDLastSave="0" documentId="13_ncr:1_{1CD04C34-E6E5-434B-9801-81692A6A564C}" xr6:coauthVersionLast="36" xr6:coauthVersionMax="36" xr10:uidLastSave="{00000000-0000-0000-0000-000000000000}"/>
  <bookViews>
    <workbookView xWindow="0" yWindow="0" windowWidth="15300" windowHeight="7485" tabRatio="93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U34" i="10"/>
  <c r="U35" i="10" s="1"/>
  <c r="U36" i="10" s="1"/>
  <c r="U37"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<sst xmlns="http://schemas.openxmlformats.org/spreadsheetml/2006/main" count="1109" uniqueCount="598">
  <si>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</si>
  <si>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</si>
  <si>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</si>
  <si>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</si>
  <si>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</si>
  <si>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</si>
  <si>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</si>
  <si>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</si>
  <si>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</si>
  <si>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</si>
  <si>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</si>
  <si>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</si>
  <si>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</si>
  <si>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</si>
  <si>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</si>
  <si>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</si>
  <si>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</si>
  <si>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</si>
  <si>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</si>
  <si>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</si>
  <si>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</si>
  <si>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</si>
  <si>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</si>
  <si>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</si>
  <si>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</si>
  <si>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</si>
  <si>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</si>
  <si>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</si>
  <si>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</si>
  <si>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</si>
  <si>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</si>
  <si>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</si>
  <si>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</si>
  <si>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</si>
  <si>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</si>
  <si>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</si>
  <si>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</si>
  <si>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</si>
  <si>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</si>
  <si>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</si>
  <si>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</si>
  <si>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</si>
  <si>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</si>
  <si>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</si>
  <si>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</si>
  <si>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</si>
  <si>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</si>
  <si>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</si>
  <si>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</si>
  <si>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</si>
  <si>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</si>
  <si>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</si>
  <si>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</si>
  <si>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</si>
  <si>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</si>
  <si>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</si>
  <si>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</si>
  <si>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</si>
  <si>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</si>
  <si>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</si>
  <si>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</si>
  <si>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</si>
  <si>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</si>
  <si>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</si>
  <si>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</si>
  <si>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</si>
  <si>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</si>
  <si>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</si>
  <si>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</si>
  <si>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</si>
  <si>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</si>
  <si>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</si>
  <si>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</si>
  <si>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</si>
  <si>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</si>
  <si>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</si>
  <si>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</si>
  <si>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</si>
  <si>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</si>
  <si>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</si>
  <si>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</si>
  <si>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</si>
  <si>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</si>
  <si>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</si>
  <si>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</si>
  <si>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</si>
  <si>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</si>
  <si>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</si>
  <si>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</si>
  <si>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</si>
  <si>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</si>
  <si>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</si>
  <si>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</si>
  <si>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</si>
  <si>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</si>
  <si>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</si>
  <si>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</si>
  <si>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</si>
  <si>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</si>
  <si>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</si>
  <si>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</si>
  <si>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</si>
  <si>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</si>
  <si>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</si>
  <si>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</si>
  <si>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</si>
  <si>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</si>
  <si>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</si>
  <si>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</si>
  <si>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</si>
  <si>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</si>
  <si>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</si>
  <si>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</si>
  <si>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</si>
  <si>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</si>
  <si>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</si>
  <si>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</si>
  <si>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</si>
  <si>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</si>
  <si>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</si>
  <si>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</si>
  <si>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</si>
  <si>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</si>
  <si>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</si>
  <si>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</si>
  <si>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</si>
  <si>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</si>
  <si>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</si>
  <si>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</si>
  <si>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</si>
  <si>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</si>
  <si>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</si>
  <si>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</si>
  <si>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</si>
  <si>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</si>
  <si>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</si>
  <si>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</si>
  <si>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</si>
  <si>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</si>
  <si>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</si>
  <si>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</si>
  <si>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</si>
  <si>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</si>
  <si>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</si>
  <si>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</si>
  <si>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</si>
  <si>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</si>
  <si>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</si>
  <si>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</si>
  <si>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</si>
  <si>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</si>
  <si>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</si>
  <si>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</si>
  <si>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</si>
  <si>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</si>
  <si>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</si>
  <si>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</si>
  <si>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</si>
  <si>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</si>
  <si>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</si>
  <si>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</si>
  <si>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</si>
  <si>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</si>
  <si>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</si>
  <si>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</si>
  <si>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</si>
  <si>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</si>
  <si>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</si>
  <si>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</si>
  <si>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</si>
  <si>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</si>
  <si>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</si>
  <si>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</si>
  <si>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</si>
  <si>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</si>
  <si>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</si>
  <si>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</si>
  <si>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</si>
  <si>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</si>
  <si>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</si>
  <si>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</si>
  <si>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</si>
  <si>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</si>
  <si>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</si>
  <si>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</si>
  <si>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</si>
  <si>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</si>
  <si>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</si>
  <si>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</si>
  <si>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</si>
  <si>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</si>
  <si>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</si>
  <si>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</si>
  <si>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</si>
  <si>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</si>
  <si>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</si>
  <si>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</si>
  <si>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</si>
  <si>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</si>
  <si>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</si>
  <si>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</si>
  <si>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</si>
  <si>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</si>
  <si>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</si>
  <si>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</si>
  <si>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</si>
  <si>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</si>
  <si>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</si>
  <si>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</si>
  <si>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</si>
  <si>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</si>
  <si>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</si>
  <si>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</si>
  <si>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</si>
  <si>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</si>
  <si>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</si>
  <si>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</si>
  <si>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</si>
  <si>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</si>
  <si>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</si>
  <si>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</si>
  <si>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</si>
  <si>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</si>
  <si>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</si>
  <si>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</si>
  <si>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</si>
  <si>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</si>
  <si>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</si>
  <si>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</si>
  <si>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</si>
  <si>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</si>
  <si>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</si>
  <si>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</si>
  <si>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</si>
  <si>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</si>
  <si>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</si>
  <si>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</si>
  <si>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</si>
  <si>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</si>
  <si>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</si>
  <si>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</si>
  <si>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</si>
  <si>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</si>
  <si>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</si>
  <si>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</si>
  <si>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</si>
  <si>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</si>
  <si>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</si>
  <si>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</si>
  <si>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</si>
  <si>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</si>
  <si>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</si>
  <si>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</si>
  <si>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</si>
  <si>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</si>
  <si>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</si>
  <si>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</si>
  <si>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</si>
  <si>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</si>
  <si>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</si>
  <si>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</si>
  <si>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</si>
  <si>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</si>
  <si>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</si>
  <si>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</si>
  <si>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</si>
  <si>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</si>
  <si>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</si>
  <si>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</si>
  <si>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</si>
  <si>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</si>
  <si>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</si>
  <si>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</si>
  <si>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</si>
  <si>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</si>
  <si>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</si>
  <si>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</si>
  <si>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</si>
  <si>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</si>
  <si>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</si>
  <si>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</si>
  <si>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</si>
  <si>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</si>
  <si>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</si>
  <si>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</si>
  <si>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</si>
  <si>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</si>
  <si>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</si>
  <si>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</si>
  <si>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</si>
  <si>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</si>
  <si>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</si>
  <si>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</si>
  <si>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</si>
  <si>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</si>
  <si>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</si>
  <si>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</si>
  <si>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</si>
  <si>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</si>
  <si>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</si>
  <si>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</si>
  <si>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</si>
  <si>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</si>
  <si>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</si>
  <si>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</si>
  <si>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</si>
  <si>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</si>
  <si>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</si>
  <si>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</si>
  <si>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</si>
  <si>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</si>
  <si>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</si>
  <si>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</si>
  <si>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</si>
  <si>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</si>
  <si>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</si>
  <si>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</si>
  <si>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</si>
  <si>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</si>
  <si>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</si>
  <si>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</si>
  <si>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</si>
  <si>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</si>
  <si>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</si>
  <si>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</si>
  <si>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</si>
  <si>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</si>
  <si>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</si>
  <si>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</si>
  <si>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</si>
  <si>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</si>
  <si>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</si>
  <si>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</si>
  <si>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</si>
  <si>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</si>
  <si>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</si>
  <si>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</si>
  <si>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</si>
  <si>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</si>
  <si>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</si>
  <si>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</si>
  <si>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</si>
  <si>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</si>
  <si>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</si>
  <si>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</si>
  <si>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</si>
  <si>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</si>
  <si>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</si>
  <si>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</si>
  <si>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</si>
  <si>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</si>
  <si>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</si>
  <si>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</si>
  <si>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</si>
  <si>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</si>
  <si>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</si>
  <si>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</si>
  <si>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</si>
  <si>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</si>
  <si>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</si>
  <si>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</si>
  <si>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</si>
  <si>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</si>
  <si>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</si>
  <si>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</si>
  <si>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</si>
  <si>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</si>
  <si>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</si>
  <si>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</si>
  <si>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</si>
  <si>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</si>
  <si>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</si>
  <si>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</si>
  <si>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</si>
  <si>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</si>
  <si>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</si>
  <si>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</si>
  <si>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</si>
  <si>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</si>
  <si>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</si>
  <si>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</si>
  <si>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</si>
  <si>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</si>
  <si>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</si>
  <si>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</si>
  <si>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</si>
  <si>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</si>
  <si>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</si>
  <si>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</si>
  <si>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</si>
  <si>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</si>
  <si>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</si>
  <si>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</si>
  <si>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</si>
  <si>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</si>
  <si>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</si>
  <si>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</si>
  <si>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</si>
  <si>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</si>
  <si>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</si>
  <si>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</si>
  <si>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</si>
  <si>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</si>
  <si>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</si>
  <si>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</si>
  <si>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</si>
  <si>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</si>
  <si>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</si>
  <si>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</si>
  <si>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</si>
  <si>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</si>
  <si>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</si>
  <si>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</si>
  <si>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</si>
  <si>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</si>
  <si>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</si>
  <si>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</si>
  <si>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</si>
  <si>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</si>
  <si>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</si>
  <si>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</si>
  <si>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</si>
  <si>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</si>
  <si>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</si>
  <si>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</si>
  <si>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</si>
  <si>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</si>
  <si>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</si>
  <si>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</si>
  <si>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</si>
  <si>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</si>
  <si>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</si>
  <si>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</si>
  <si>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</si>
  <si>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</si>
  <si>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</si>
  <si>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</si>
  <si>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</si>
  <si>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</si>
  <si>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</si>
  <si>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</si>
  <si>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</si>
  <si>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</si>
  <si>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</si>
  <si>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</si>
  <si>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</si>
  <si>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</si>
  <si>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</si>
  <si>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</si>
  <si>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</si>
  <si>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</si>
  <si>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</si>
  <si>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</si>
  <si>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</si>
  <si>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</si>
  <si>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</si>
  <si>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</si>
  <si>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</si>
  <si>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</si>
  <si>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</si>
  <si>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</si>
  <si>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</si>
  <si>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</si>
  <si>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</si>
  <si>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</si>
  <si>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</si>
  <si>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</si>
  <si>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</si>
  <si>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</si>
  <si>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</si>
  <si>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</si>
  <si>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</si>
  <si>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</si>
  <si>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</si>
  <si>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</si>
  <si>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</si>
  <si>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</si>
  <si>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</si>
  <si>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</si>
  <si>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</si>
  <si>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</si>
  <si>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</si>
  <si>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</si>
  <si>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</si>
  <si>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</si>
  <si>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</si>
  <si>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</si>
  <si>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</si>
  <si>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</si>
  <si>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</si>
  <si>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</si>
  <si>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</si>
  <si>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</si>
  <si>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</si>
  <si>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</si>
  <si>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</si>
  <si>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</si>
  <si>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</si>
  <si>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</si>
  <si>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</si>
  <si>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</si>
  <si>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</si>
  <si>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</si>
  <si>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</si>
  <si>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</si>
  <si>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</si>
  <si>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</si>
  <si>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</si>
  <si>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</si>
  <si>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</si>
  <si>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</si>
  <si>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</si>
  <si>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</si>
  <si>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</si>
  <si>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</si>
  <si>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</si>
  <si>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</si>
  <si>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</si>
  <si>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</si>
  <si>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</si>
  <si>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</si>
  <si>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</si>
  <si>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</si>
  <si>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</si>
  <si>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</si>
  <si>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</si>
  <si>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</si>
  <si>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</si>
  <si>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</si>
  <si>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</si>
  <si>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</si>
  <si>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</si>
  <si>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</si>
  <si>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</si>
  <si>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</si>
  <si>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</si>
  <si>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</si>
  <si>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</si>
  <si>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</si>
  <si>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</si>
  <si>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</si>
  <si>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</si>
  <si>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</si>
  <si>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</si>
  <si>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</si>
  <si>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</si>
  <si>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</si>
  <si>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</si>
  <si>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</si>
  <si>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</si>
  <si>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</si>
  <si>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</si>
  <si>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</si>
  <si>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</si>
  <si>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</si>
  <si>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</si>
  <si>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</si>
  <si>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</si>
  <si>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</si>
  <si>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</si>
  <si>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</si>
  <si>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4.44</t>
  </si>
  <si>
    <t>一般会計</t>
  </si>
  <si>
    <t>水道事業会計</t>
  </si>
  <si>
    <t>介護保険事業特別会計</t>
  </si>
  <si>
    <t>国民健康保険特別会計</t>
  </si>
  <si>
    <t>公共下水道事業特別会計</t>
  </si>
  <si>
    <t>農業集落排水事業特別会計</t>
  </si>
  <si>
    <t>後期高齢者医療特別会計</t>
  </si>
  <si>
    <t>介護サービス事業</t>
  </si>
  <si>
    <t>その他会計（赤字）</t>
  </si>
  <si>
    <t>その他会計（黒字）</t>
  </si>
  <si>
    <t>（百万円）</t>
    <phoneticPr fontId="5"/>
  </si>
  <si>
    <t>H30</t>
    <phoneticPr fontId="5"/>
  </si>
  <si>
    <t>R01</t>
    <phoneticPr fontId="5"/>
  </si>
  <si>
    <t>R02</t>
    <phoneticPr fontId="5"/>
  </si>
  <si>
    <t>R03</t>
    <phoneticPr fontId="5"/>
  </si>
  <si>
    <t>R04</t>
    <phoneticPr fontId="5"/>
  </si>
  <si>
    <t>最上広域市町村圏事務組合</t>
    <rPh sb="0" eb="4">
      <t>モガミコウイキ</t>
    </rPh>
    <rPh sb="4" eb="7">
      <t>シチョウソン</t>
    </rPh>
    <rPh sb="7" eb="8">
      <t>ケン</t>
    </rPh>
    <rPh sb="8" eb="10">
      <t>ジム</t>
    </rPh>
    <rPh sb="10" eb="12">
      <t>クミアイ</t>
    </rPh>
    <phoneticPr fontId="2"/>
  </si>
  <si>
    <t>-</t>
    <phoneticPr fontId="2"/>
  </si>
  <si>
    <t>最上地区広域連合（普通会計分）</t>
    <rPh sb="0" eb="4">
      <t>モガミチク</t>
    </rPh>
    <rPh sb="4" eb="8">
      <t>コウイキレンゴウ</t>
    </rPh>
    <rPh sb="9" eb="14">
      <t>フツウカイケイブン</t>
    </rPh>
    <phoneticPr fontId="2"/>
  </si>
  <si>
    <t>最上地区広域連合（事業会計分）</t>
    <rPh sb="0" eb="4">
      <t>モガミチク</t>
    </rPh>
    <rPh sb="4" eb="8">
      <t>コウイキレンゴウ</t>
    </rPh>
    <rPh sb="9" eb="13">
      <t>ジギョウカイケイ</t>
    </rPh>
    <rPh sb="13" eb="14">
      <t>ブン</t>
    </rPh>
    <phoneticPr fontId="2"/>
  </si>
  <si>
    <t>山形県後期高齢者医療広域連合（普通会計分）</t>
    <rPh sb="0" eb="3">
      <t>ヤ</t>
    </rPh>
    <rPh sb="3" eb="8">
      <t>コウキコウレイシャ</t>
    </rPh>
    <rPh sb="8" eb="10">
      <t>イリョウ</t>
    </rPh>
    <rPh sb="10" eb="14">
      <t>コウイキレンゴウ</t>
    </rPh>
    <rPh sb="15" eb="19">
      <t>フツウカイケイ</t>
    </rPh>
    <rPh sb="19" eb="20">
      <t>ブン</t>
    </rPh>
    <phoneticPr fontId="2"/>
  </si>
  <si>
    <t>山形県後期高齢者医療広域連合（事業会計分）</t>
    <rPh sb="0" eb="3">
      <t>ヤ</t>
    </rPh>
    <rPh sb="3" eb="8">
      <t>コウキコウレイシャ</t>
    </rPh>
    <rPh sb="8" eb="10">
      <t>イリョウ</t>
    </rPh>
    <rPh sb="10" eb="14">
      <t>コウイキレンゴウ</t>
    </rPh>
    <rPh sb="15" eb="17">
      <t>ジギョウ</t>
    </rPh>
    <rPh sb="17" eb="19">
      <t>カイケイ</t>
    </rPh>
    <rPh sb="19" eb="20">
      <t>ブン</t>
    </rPh>
    <phoneticPr fontId="2"/>
  </si>
  <si>
    <t>山形県消防補償等組合</t>
    <rPh sb="0" eb="3">
      <t>ヤ</t>
    </rPh>
    <rPh sb="3" eb="5">
      <t>ショウボウ</t>
    </rPh>
    <rPh sb="5" eb="7">
      <t>ホショウ</t>
    </rPh>
    <rPh sb="7" eb="8">
      <t>トウ</t>
    </rPh>
    <rPh sb="8" eb="10">
      <t>クミアイ</t>
    </rPh>
    <phoneticPr fontId="2"/>
  </si>
  <si>
    <t>山形県自治会館管理組合</t>
    <rPh sb="0" eb="3">
      <t>ヤ</t>
    </rPh>
    <rPh sb="3" eb="7">
      <t>ジチカイカン</t>
    </rPh>
    <rPh sb="7" eb="11">
      <t>カンリクミアイ</t>
    </rPh>
    <phoneticPr fontId="2"/>
  </si>
  <si>
    <t>山形県市町村職員退職手当組合</t>
    <rPh sb="0" eb="3">
      <t>ヤ</t>
    </rPh>
    <rPh sb="3" eb="6">
      <t>シチョウソン</t>
    </rPh>
    <rPh sb="6" eb="8">
      <t>ショクイン</t>
    </rPh>
    <rPh sb="8" eb="10">
      <t>タイショク</t>
    </rPh>
    <rPh sb="10" eb="12">
      <t>テアテ</t>
    </rPh>
    <rPh sb="12" eb="14">
      <t>クミアイ</t>
    </rPh>
    <phoneticPr fontId="2"/>
  </si>
  <si>
    <t>山形県市町村交通災害共済組合</t>
    <rPh sb="0" eb="3">
      <t>ヤ</t>
    </rPh>
    <rPh sb="3" eb="6">
      <t>シチョウソン</t>
    </rPh>
    <rPh sb="6" eb="10">
      <t>コウツウサイガイ</t>
    </rPh>
    <rPh sb="10" eb="12">
      <t>キョウサイ</t>
    </rPh>
    <rPh sb="12" eb="14">
      <t>クミアイ</t>
    </rPh>
    <phoneticPr fontId="2"/>
  </si>
  <si>
    <t>グリーンバレー神室振興公社</t>
    <rPh sb="7" eb="9">
      <t>カムロ</t>
    </rPh>
    <rPh sb="9" eb="13">
      <t>シンコウコウシャ</t>
    </rPh>
    <phoneticPr fontId="2"/>
  </si>
  <si>
    <t>-</t>
    <phoneticPr fontId="2"/>
  </si>
  <si>
    <t>資産活性基金</t>
    <rPh sb="0" eb="6">
      <t>シサンカッセイキキン</t>
    </rPh>
    <phoneticPr fontId="5"/>
  </si>
  <si>
    <t>学校施設整備基金</t>
    <rPh sb="0" eb="4">
      <t>ガッコウシセツ</t>
    </rPh>
    <rPh sb="4" eb="8">
      <t>セイビキキン</t>
    </rPh>
    <phoneticPr fontId="2"/>
  </si>
  <si>
    <t>かねやま応援基金</t>
    <rPh sb="4" eb="8">
      <t>オウエンキキン</t>
    </rPh>
    <phoneticPr fontId="2"/>
  </si>
  <si>
    <t>森林環境譲与税基金</t>
    <rPh sb="0" eb="4">
      <t>シンリンカンキョウ</t>
    </rPh>
    <rPh sb="4" eb="9">
      <t>ジョウヨゼイキキン</t>
    </rPh>
    <phoneticPr fontId="2"/>
  </si>
  <si>
    <t>かねやま清い心の町創造基金</t>
    <rPh sb="4" eb="5">
      <t>キヨ</t>
    </rPh>
    <rPh sb="6" eb="7">
      <t>ココロ</t>
    </rPh>
    <rPh sb="8" eb="9">
      <t>マチ</t>
    </rPh>
    <rPh sb="9" eb="11">
      <t>ソウゾウ</t>
    </rPh>
    <rPh sb="11" eb="13">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</si>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</sst>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7FE6-4617-B613-0DEFB1AC95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92579</c:v>
                </c:pt>
                <c:pt idx="1">
                  <c:v>85458</c:v>
                </c:pt>
                <c:pt idx="2">
                  <c:v>79582</c:v>
                </c:pt>
                <c:pt idx="3">
                  <c:v>56242</c:v>
                </c:pt>
                <c:pt idx="4">
                  <c:v>81149</c:v>
                </c:pt>
              </c:numCache>
            </c:numRef>
          </c:val>
          <c:smooth val="0"/>
          <c:extLst>
            <c:ext xmlns:c16="http://schemas.microsoft.com/office/drawing/2014/chart" uri="{C3380CC4-5D6E-409C-BE32-E72D297353CC}">
              <c16:uniqueId val="{00000001-7FE6-4617-B613-0DEFB1AC95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11.18</c:v>
                </c:pt>
                <c:pt idx="1">
                  <c:v>12.53</c:v>
                </c:pt>
                <c:pt idx="2">
                  <c:v>11.2</c:v>
                </c:pt>
                <c:pt idx="3">
                  <c:v>9.77</c:v>
                </c:pt>
                <c:pt idx="4">
                  <c:v>10.82</c:v>
                </c:pt>
              </c:numCache>
            </c:numRef>
          </c:val>
          <c:extLst>
            <c:ext xmlns:c16="http://schemas.microsoft.com/office/drawing/2014/chart" uri="{C3380CC4-5D6E-409C-BE32-E72D297353CC}">
              <c16:uniqueId val="{00000000-A364-4CA6-8A16-D259E21BD4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28.99</c:v>
                </c:pt>
                <c:pt idx="1">
                  <c:v>28.41</c:v>
                </c:pt>
                <c:pt idx="2">
                  <c:v>28.85</c:v>
                </c:pt>
                <c:pt idx="3">
                  <c:v>36.92</c:v>
                </c:pt>
                <c:pt idx="4">
                  <c:v>32.92</c:v>
                </c:pt>
              </c:numCache>
            </c:numRef>
          </c:val>
          <c:extLst>
            <c:ext xmlns:c16="http://schemas.microsoft.com/office/drawing/2014/chart" uri="{C3380CC4-5D6E-409C-BE32-E72D297353CC}">
              <c16:uniqueId val="{00000001-A364-4CA6-8A16-D259E21BD4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7.45</c:v>
                </c:pt>
                <c:pt idx="1">
                  <c:v>1.83</c:v>
                </c:pt>
                <c:pt idx="2">
                  <c:v>1.73</c:v>
                </c:pt>
                <c:pt idx="3">
                  <c:v>9.92</c:v>
                </c:pt>
                <c:pt idx="4">
                  <c:v>-4.4400000000000004</c:v>
                </c:pt>
              </c:numCache>
            </c:numRef>
          </c:val>
          <c:smooth val="0"/>
          <c:extLst>
            <c:ext xmlns:c16="http://schemas.microsoft.com/office/drawing/2014/chart" uri="{C3380CC4-5D6E-409C-BE32-E72D297353CC}">
              <c16:uniqueId val="{00000002-A364-4CA6-8A16-D259E21BD4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72-4130-852E-8146041660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72-4130-852E-8146041660FB}"/>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72-4130-852E-8146041660F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0.09</c:v>
                </c:pt>
                <c:pt idx="4">
                  <c:v>#N/A</c:v>
                </c:pt>
                <c:pt idx="5">
                  <c:v>0.09</c:v>
                </c:pt>
                <c:pt idx="6">
                  <c:v>#N/A</c:v>
                </c:pt>
                <c:pt idx="7">
                  <c:v>0.1</c:v>
                </c:pt>
                <c:pt idx="8">
                  <c:v>#N/A</c:v>
                </c:pt>
                <c:pt idx="9">
                  <c:v>0.12</c:v>
                </c:pt>
              </c:numCache>
            </c:numRef>
          </c:val>
          <c:extLst>
            <c:ext xmlns:c16="http://schemas.microsoft.com/office/drawing/2014/chart" uri="{C3380CC4-5D6E-409C-BE32-E72D297353CC}">
              <c16:uniqueId val="{00000003-AF72-4130-852E-8146041660F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0.05</c:v>
                </c:pt>
                <c:pt idx="4">
                  <c:v>#N/A</c:v>
                </c:pt>
                <c:pt idx="5">
                  <c:v>1.1499999999999999</c:v>
                </c:pt>
                <c:pt idx="6">
                  <c:v>#N/A</c:v>
                </c:pt>
                <c:pt idx="7">
                  <c:v>0.05</c:v>
                </c:pt>
                <c:pt idx="8">
                  <c:v>#N/A</c:v>
                </c:pt>
                <c:pt idx="9">
                  <c:v>0.26</c:v>
                </c:pt>
              </c:numCache>
            </c:numRef>
          </c:val>
          <c:extLst>
            <c:ext xmlns:c16="http://schemas.microsoft.com/office/drawing/2014/chart" uri="{C3380CC4-5D6E-409C-BE32-E72D297353CC}">
              <c16:uniqueId val="{00000004-AF72-4130-852E-8146041660F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0.39</c:v>
                </c:pt>
                <c:pt idx="2">
                  <c:v>#N/A</c:v>
                </c:pt>
                <c:pt idx="3">
                  <c:v>0.16</c:v>
                </c:pt>
                <c:pt idx="4">
                  <c:v>#N/A</c:v>
                </c:pt>
                <c:pt idx="5">
                  <c:v>0.4</c:v>
                </c:pt>
                <c:pt idx="6">
                  <c:v>#N/A</c:v>
                </c:pt>
                <c:pt idx="7">
                  <c:v>0.33</c:v>
                </c:pt>
                <c:pt idx="8">
                  <c:v>#N/A</c:v>
                </c:pt>
                <c:pt idx="9">
                  <c:v>0.43</c:v>
                </c:pt>
              </c:numCache>
            </c:numRef>
          </c:val>
          <c:extLst>
            <c:ext xmlns:c16="http://schemas.microsoft.com/office/drawing/2014/chart" uri="{C3380CC4-5D6E-409C-BE32-E72D297353CC}">
              <c16:uniqueId val="{00000005-AF72-4130-852E-8146041660F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0.27</c:v>
                </c:pt>
                <c:pt idx="4">
                  <c:v>#N/A</c:v>
                </c:pt>
                <c:pt idx="5">
                  <c:v>0.78</c:v>
                </c:pt>
                <c:pt idx="6">
                  <c:v>#N/A</c:v>
                </c:pt>
                <c:pt idx="7">
                  <c:v>0.36</c:v>
                </c:pt>
                <c:pt idx="8">
                  <c:v>#N/A</c:v>
                </c:pt>
                <c:pt idx="9">
                  <c:v>0.51</c:v>
                </c:pt>
              </c:numCache>
            </c:numRef>
          </c:val>
          <c:extLst>
            <c:ext xmlns:c16="http://schemas.microsoft.com/office/drawing/2014/chart" uri="{C3380CC4-5D6E-409C-BE32-E72D297353CC}">
              <c16:uniqueId val="{00000006-AF72-4130-852E-8146041660F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1.33</c:v>
                </c:pt>
                <c:pt idx="2">
                  <c:v>#N/A</c:v>
                </c:pt>
                <c:pt idx="3">
                  <c:v>1.21</c:v>
                </c:pt>
                <c:pt idx="4">
                  <c:v>#N/A</c:v>
                </c:pt>
                <c:pt idx="5">
                  <c:v>1.54</c:v>
                </c:pt>
                <c:pt idx="6">
                  <c:v>#N/A</c:v>
                </c:pt>
                <c:pt idx="7">
                  <c:v>1.99</c:v>
                </c:pt>
                <c:pt idx="8">
                  <c:v>#N/A</c:v>
                </c:pt>
                <c:pt idx="9">
                  <c:v>2.02</c:v>
                </c:pt>
              </c:numCache>
            </c:numRef>
          </c:val>
          <c:extLst>
            <c:ext xmlns:c16="http://schemas.microsoft.com/office/drawing/2014/chart" uri="{C3380CC4-5D6E-409C-BE32-E72D297353CC}">
              <c16:uniqueId val="{00000007-AF72-4130-852E-8146041660F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c:v>
                </c:pt>
                <c:pt idx="2">
                  <c:v>#N/A</c:v>
                </c:pt>
                <c:pt idx="3">
                  <c:v>3.54</c:v>
                </c:pt>
                <c:pt idx="4">
                  <c:v>#N/A</c:v>
                </c:pt>
                <c:pt idx="5">
                  <c:v>2.81</c:v>
                </c:pt>
                <c:pt idx="6">
                  <c:v>#N/A</c:v>
                </c:pt>
                <c:pt idx="7">
                  <c:v>2.25</c:v>
                </c:pt>
                <c:pt idx="8">
                  <c:v>#N/A</c:v>
                </c:pt>
                <c:pt idx="9">
                  <c:v>2.85</c:v>
                </c:pt>
              </c:numCache>
            </c:numRef>
          </c:val>
          <c:extLst>
            <c:ext xmlns:c16="http://schemas.microsoft.com/office/drawing/2014/chart" uri="{C3380CC4-5D6E-409C-BE32-E72D297353CC}">
              <c16:uniqueId val="{00000008-AF72-4130-852E-8146041660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11.17</c:v>
                </c:pt>
                <c:pt idx="2">
                  <c:v>#N/A</c:v>
                </c:pt>
                <c:pt idx="3">
                  <c:v>12.52</c:v>
                </c:pt>
                <c:pt idx="4">
                  <c:v>#N/A</c:v>
                </c:pt>
                <c:pt idx="5">
                  <c:v>11.19</c:v>
                </c:pt>
                <c:pt idx="6">
                  <c:v>#N/A</c:v>
                </c:pt>
                <c:pt idx="7">
                  <c:v>9.77</c:v>
                </c:pt>
                <c:pt idx="8">
                  <c:v>#N/A</c:v>
                </c:pt>
                <c:pt idx="9">
                  <c:v>10.82</c:v>
                </c:pt>
              </c:numCache>
            </c:numRef>
          </c:val>
          <c:extLst>
            <c:ext xmlns:c16="http://schemas.microsoft.com/office/drawing/2014/chart" uri="{C3380CC4-5D6E-409C-BE32-E72D297353CC}">
              <c16:uniqueId val="{00000009-AF72-4130-852E-8146041660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311</c:v>
                </c:pt>
                <c:pt idx="5">
                  <c:v>371</c:v>
                </c:pt>
                <c:pt idx="8">
                  <c:v>414</c:v>
                </c:pt>
                <c:pt idx="11">
                  <c:v>414</c:v>
                </c:pt>
                <c:pt idx="14">
                  <c:v>413</c:v>
                </c:pt>
              </c:numCache>
            </c:numRef>
          </c:val>
          <c:extLst>
            <c:ext xmlns:c16="http://schemas.microsoft.com/office/drawing/2014/chart" uri="{C3380CC4-5D6E-409C-BE32-E72D297353CC}">
              <c16:uniqueId val="{00000000-E329-4C7B-8625-A9D6C6DB64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29-4C7B-8625-A9D6C6DB64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7</c:v>
                </c:pt>
                <c:pt idx="6">
                  <c:v>6</c:v>
                </c:pt>
                <c:pt idx="9">
                  <c:v>6</c:v>
                </c:pt>
                <c:pt idx="12">
                  <c:v>6</c:v>
                </c:pt>
              </c:numCache>
            </c:numRef>
          </c:val>
          <c:extLst>
            <c:ext xmlns:c16="http://schemas.microsoft.com/office/drawing/2014/chart" uri="{C3380CC4-5D6E-409C-BE32-E72D297353CC}">
              <c16:uniqueId val="{00000002-E329-4C7B-8625-A9D6C6DB64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9</c:v>
                </c:pt>
                <c:pt idx="6">
                  <c:v>7</c:v>
                </c:pt>
                <c:pt idx="9">
                  <c:v>6</c:v>
                </c:pt>
                <c:pt idx="12">
                  <c:v>8</c:v>
                </c:pt>
              </c:numCache>
            </c:numRef>
          </c:val>
          <c:extLst>
            <c:ext xmlns:c16="http://schemas.microsoft.com/office/drawing/2014/chart" uri="{C3380CC4-5D6E-409C-BE32-E72D297353CC}">
              <c16:uniqueId val="{00000003-E329-4C7B-8625-A9D6C6DB64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170</c:v>
                </c:pt>
                <c:pt idx="3">
                  <c:v>180</c:v>
                </c:pt>
                <c:pt idx="6">
                  <c:v>177</c:v>
                </c:pt>
                <c:pt idx="9">
                  <c:v>175</c:v>
                </c:pt>
                <c:pt idx="12">
                  <c:v>172</c:v>
                </c:pt>
              </c:numCache>
            </c:numRef>
          </c:val>
          <c:extLst>
            <c:ext xmlns:c16="http://schemas.microsoft.com/office/drawing/2014/chart" uri="{C3380CC4-5D6E-409C-BE32-E72D297353CC}">
              <c16:uniqueId val="{00000004-E329-4C7B-8625-A9D6C6DB64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29-4C7B-8625-A9D6C6DB64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29-4C7B-8625-A9D6C6DB64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329</c:v>
                </c:pt>
                <c:pt idx="3">
                  <c:v>408</c:v>
                </c:pt>
                <c:pt idx="6">
                  <c:v>461</c:v>
                </c:pt>
                <c:pt idx="9">
                  <c:v>457</c:v>
                </c:pt>
                <c:pt idx="12">
                  <c:v>463</c:v>
                </c:pt>
              </c:numCache>
            </c:numRef>
          </c:val>
          <c:extLst>
            <c:ext xmlns:c16="http://schemas.microsoft.com/office/drawing/2014/chart" uri="{C3380CC4-5D6E-409C-BE32-E72D297353CC}">
              <c16:uniqueId val="{00000007-E329-4C7B-8625-A9D6C6DB64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200</c:v>
                </c:pt>
                <c:pt idx="2">
                  <c:v>#N/A</c:v>
                </c:pt>
                <c:pt idx="3">
                  <c:v>#N/A</c:v>
                </c:pt>
                <c:pt idx="4">
                  <c:v>233</c:v>
                </c:pt>
                <c:pt idx="5">
                  <c:v>#N/A</c:v>
                </c:pt>
                <c:pt idx="6">
                  <c:v>#N/A</c:v>
                </c:pt>
                <c:pt idx="7">
                  <c:v>237</c:v>
                </c:pt>
                <c:pt idx="8">
                  <c:v>#N/A</c:v>
                </c:pt>
                <c:pt idx="9">
                  <c:v>#N/A</c:v>
                </c:pt>
                <c:pt idx="10">
                  <c:v>230</c:v>
                </c:pt>
                <c:pt idx="11">
                  <c:v>#N/A</c:v>
                </c:pt>
                <c:pt idx="12">
                  <c:v>#N/A</c:v>
                </c:pt>
                <c:pt idx="13">
                  <c:v>236</c:v>
                </c:pt>
                <c:pt idx="14">
                  <c:v>#N/A</c:v>
                </c:pt>
              </c:numCache>
            </c:numRef>
          </c:val>
          <c:smooth val="0"/>
          <c:extLst>
            <c:ext xmlns:c16="http://schemas.microsoft.com/office/drawing/2014/chart" uri="{C3380CC4-5D6E-409C-BE32-E72D297353CC}">
              <c16:uniqueId val="{00000008-E329-4C7B-8625-A9D6C6DB64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4047</c:v>
                </c:pt>
                <c:pt idx="5">
                  <c:v>3871</c:v>
                </c:pt>
                <c:pt idx="8">
                  <c:v>3566</c:v>
                </c:pt>
                <c:pt idx="11">
                  <c:v>3198</c:v>
                </c:pt>
                <c:pt idx="14">
                  <c:v>3195</c:v>
                </c:pt>
              </c:numCache>
            </c:numRef>
          </c:val>
          <c:extLst>
            <c:ext xmlns:c16="http://schemas.microsoft.com/office/drawing/2014/chart" uri="{C3380CC4-5D6E-409C-BE32-E72D297353CC}">
              <c16:uniqueId val="{00000000-5B15-4E62-93A6-5FAB7B52BD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c:v>
                </c:pt>
                <c:pt idx="5">
                  <c:v>45</c:v>
                </c:pt>
                <c:pt idx="8">
                  <c:v>42</c:v>
                </c:pt>
                <c:pt idx="11">
                  <c:v>38</c:v>
                </c:pt>
                <c:pt idx="14">
                  <c:v>36</c:v>
                </c:pt>
              </c:numCache>
            </c:numRef>
          </c:val>
          <c:extLst>
            <c:ext xmlns:c16="http://schemas.microsoft.com/office/drawing/2014/chart" uri="{C3380CC4-5D6E-409C-BE32-E72D297353CC}">
              <c16:uniqueId val="{00000001-5B15-4E62-93A6-5FAB7B52BD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1241</c:v>
                </c:pt>
                <c:pt idx="5">
                  <c:v>1304</c:v>
                </c:pt>
                <c:pt idx="8">
                  <c:v>1519</c:v>
                </c:pt>
                <c:pt idx="11">
                  <c:v>2207</c:v>
                </c:pt>
                <c:pt idx="14">
                  <c:v>2668</c:v>
                </c:pt>
              </c:numCache>
            </c:numRef>
          </c:val>
          <c:extLst>
            <c:ext xmlns:c16="http://schemas.microsoft.com/office/drawing/2014/chart" uri="{C3380CC4-5D6E-409C-BE32-E72D297353CC}">
              <c16:uniqueId val="{00000002-5B15-4E62-93A6-5FAB7B52BD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15-4E62-93A6-5FAB7B52BD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15-4E62-93A6-5FAB7B52BD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15-4E62-93A6-5FAB7B52BD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301</c:v>
                </c:pt>
                <c:pt idx="3">
                  <c:v>307</c:v>
                </c:pt>
                <c:pt idx="6">
                  <c:v>324</c:v>
                </c:pt>
                <c:pt idx="9">
                  <c:v>322</c:v>
                </c:pt>
                <c:pt idx="12">
                  <c:v>319</c:v>
                </c:pt>
              </c:numCache>
            </c:numRef>
          </c:val>
          <c:extLst>
            <c:ext xmlns:c16="http://schemas.microsoft.com/office/drawing/2014/chart" uri="{C3380CC4-5D6E-409C-BE32-E72D297353CC}">
              <c16:uniqueId val="{00000006-5B15-4E62-93A6-5FAB7B52BD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c:v>
                </c:pt>
                <c:pt idx="3">
                  <c:v>12</c:v>
                </c:pt>
                <c:pt idx="6">
                  <c:v>5</c:v>
                </c:pt>
                <c:pt idx="9">
                  <c:v>6</c:v>
                </c:pt>
                <c:pt idx="12">
                  <c:v>0</c:v>
                </c:pt>
              </c:numCache>
            </c:numRef>
          </c:val>
          <c:extLst>
            <c:ext xmlns:c16="http://schemas.microsoft.com/office/drawing/2014/chart" uri="{C3380CC4-5D6E-409C-BE32-E72D297353CC}">
              <c16:uniqueId val="{00000007-5B15-4E62-93A6-5FAB7B52BD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1737</c:v>
                </c:pt>
                <c:pt idx="3">
                  <c:v>1666</c:v>
                </c:pt>
                <c:pt idx="6">
                  <c:v>1536</c:v>
                </c:pt>
                <c:pt idx="9">
                  <c:v>1404</c:v>
                </c:pt>
                <c:pt idx="12">
                  <c:v>1321</c:v>
                </c:pt>
              </c:numCache>
            </c:numRef>
          </c:val>
          <c:extLst>
            <c:ext xmlns:c16="http://schemas.microsoft.com/office/drawing/2014/chart" uri="{C3380CC4-5D6E-409C-BE32-E72D297353CC}">
              <c16:uniqueId val="{00000008-5B15-4E62-93A6-5FAB7B52BD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35</c:v>
                </c:pt>
                <c:pt idx="6">
                  <c:v>29</c:v>
                </c:pt>
                <c:pt idx="9">
                  <c:v>23</c:v>
                </c:pt>
                <c:pt idx="12">
                  <c:v>18</c:v>
                </c:pt>
              </c:numCache>
            </c:numRef>
          </c:val>
          <c:extLst>
            <c:ext xmlns:c16="http://schemas.microsoft.com/office/drawing/2014/chart" uri="{C3380CC4-5D6E-409C-BE32-E72D297353CC}">
              <c16:uniqueId val="{00000009-5B15-4E62-93A6-5FAB7B52BD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4469</c:v>
                </c:pt>
                <c:pt idx="3">
                  <c:v>4420</c:v>
                </c:pt>
                <c:pt idx="6">
                  <c:v>4173</c:v>
                </c:pt>
                <c:pt idx="9">
                  <c:v>3913</c:v>
                </c:pt>
                <c:pt idx="12">
                  <c:v>3695</c:v>
                </c:pt>
              </c:numCache>
            </c:numRef>
          </c:val>
          <c:extLst>
            <c:ext xmlns:c16="http://schemas.microsoft.com/office/drawing/2014/chart" uri="{C3380CC4-5D6E-409C-BE32-E72D297353CC}">
              <c16:uniqueId val="{0000000A-5B15-4E62-93A6-5FAB7B52BD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1195</c:v>
                </c:pt>
                <c:pt idx="2">
                  <c:v>#N/A</c:v>
                </c:pt>
                <c:pt idx="3">
                  <c:v>#N/A</c:v>
                </c:pt>
                <c:pt idx="4">
                  <c:v>1219</c:v>
                </c:pt>
                <c:pt idx="5">
                  <c:v>#N/A</c:v>
                </c:pt>
                <c:pt idx="6">
                  <c:v>#N/A</c:v>
                </c:pt>
                <c:pt idx="7">
                  <c:v>940</c:v>
                </c:pt>
                <c:pt idx="8">
                  <c:v>#N/A</c:v>
                </c:pt>
                <c:pt idx="9">
                  <c:v>#N/A</c:v>
                </c:pt>
                <c:pt idx="10">
                  <c:v>224</c:v>
                </c:pt>
                <c:pt idx="11">
                  <c:v>#N/A</c:v>
                </c:pt>
                <c:pt idx="12">
                  <c:v>#N/A</c:v>
                </c:pt>
                <c:pt idx="13">
                  <c:v>0</c:v>
                </c:pt>
                <c:pt idx="14">
                  <c:v>#N/A</c:v>
                </c:pt>
              </c:numCache>
            </c:numRef>
          </c:val>
          <c:smooth val="0"/>
          <c:extLst>
            <c:ext xmlns:c16="http://schemas.microsoft.com/office/drawing/2014/chart" uri="{C3380CC4-5D6E-409C-BE32-E72D297353CC}">
              <c16:uniqueId val="{0000000B-5B15-4E62-93A6-5FAB7B52BD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766</c:v>
                </c:pt>
                <c:pt idx="1">
                  <c:v>1067</c:v>
                </c:pt>
                <c:pt idx="2">
                  <c:v>922</c:v>
                </c:pt>
              </c:numCache>
            </c:numRef>
          </c:val>
          <c:extLst>
            <c:ext xmlns:c16="http://schemas.microsoft.com/office/drawing/2014/chart" uri="{C3380CC4-5D6E-409C-BE32-E72D297353CC}">
              <c16:uniqueId val="{00000000-E5BD-4223-B237-0616E804C1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279</c:v>
                </c:pt>
                <c:pt idx="1">
                  <c:v>409</c:v>
                </c:pt>
                <c:pt idx="2">
                  <c:v>409</c:v>
                </c:pt>
              </c:numCache>
            </c:numRef>
          </c:val>
          <c:extLst>
            <c:ext xmlns:c16="http://schemas.microsoft.com/office/drawing/2014/chart" uri="{C3380CC4-5D6E-409C-BE32-E72D297353CC}">
              <c16:uniqueId val="{00000001-E5BD-4223-B237-0616E804C1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315</c:v>
                </c:pt>
                <c:pt idx="1">
                  <c:v>500</c:v>
                </c:pt>
                <c:pt idx="2">
                  <c:v>1012</c:v>
                </c:pt>
              </c:numCache>
            </c:numRef>
          </c:val>
          <c:extLst>
            <c:ext xmlns:c16="http://schemas.microsoft.com/office/drawing/2014/chart" uri="{C3380CC4-5D6E-409C-BE32-E72D297353CC}">
              <c16:uniqueId val="{00000002-E5BD-4223-B237-0616E804C1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の元利償還金は、前年度比６百万円の増。実質公債費比率の分子は６百万円増加となった。平成２６年度以降、過疎対策事業債の借入れが増加しており、令和元年度から当該元金償還が本格化していることが増加傾向の要因。令和４年度は平成３０年度借入分の元金償還が開始したため増加となった。令和５年度以降大規模起債事業を予定していることから、今後約１０年間は高止まりの見込み。公営企業は、下水道事業への一般会計繰出金を抑制するために、資本費平準化債を借入していることから高止まり傾向。今後も老朽化施設の改修計画により増加見込み。平成２３年度以降、小学校耐震化・大規模改修、学校給食調理場改築、貸工場設置事業及び認定こども園建設補助金等の大規模事業を続けてきたことから、起債発行や債務負担行為の設定は計画的に実施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平成２６年度以降、貸工場や認定こども園整備に伴う過疎対策事業債借入分が大幅に増加している。令和元年度から元金償還が本格化し地方債残高は高止まりするが、緩やかに縮小していく。また、平成１６年度をピークに起債発行を抑制している。公営企業債繰入見込額については、事業の見直しにより減少傾向にある。</a:t>
          </a:r>
        </a:p>
        <a:p>
          <a:r>
            <a:rPr kumimoji="1" lang="ja-JP" altLang="en-US" sz="1400">
              <a:latin typeface="ＭＳ ゴシック" pitchFamily="49" charset="-128"/>
              <a:ea typeface="ＭＳ ゴシック" pitchFamily="49" charset="-128"/>
            </a:rPr>
            <a:t>充当可能基金残高については、令和２年度からの事業見直しに加え、地方交付税の増額などにより基金積立金が大幅に増加した。充当可能基金としても、４６１百万円の増となっている。今後も大規模事業の実施等に合わせ、基金の取崩しが見込まれていることから残高の維持が課題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以降の事業見直しによる経常経費の抑制や地方交付税の増額により積立財源を確保できている状況にある。令和４年度末残高は前年度比３６７百万円増となる２，３４３百万円まで残高を回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社会保障費の増加や公共施設修繕費等の増大により、財源不足に対応する財政調整基金の取崩しを毎年５０～３００百万円程度と見込んでいる。留保財源となる繰越金等を財源とした積み増しを実施しているものの、町立診療所の運営費補てんや第三セクターを含むグリーンバレー神室エリアの運営費が、歳入規模を大きく超過する歳出額となっており、一般財源確保のための基金取り崩しが恒常化する大きな要因となっている。それらの事業については、抜本的な運営転換を検討しながら、経常経費の抑制を図るとともに、事業効果や後年度の負担額を踏まえた計画的な基金運用を行うこととする。当面は、財政調整基金で１，０００百万円、基金全体で２，０００百万円の残高確保及び維持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産活性基金は、公共施設の更新や補修するための基金。学校施設整備基金は、町立小中学校の施設整備のための基金。かねやま応援基金はふるさと寄附を財源とし、後年度事業に活用する基金。森林環境譲与税基金は、森林環境譲与税を税源とし、森林整備やその促進に関する事業に活用する基金。かねやま清い心の町創造基金は、未来会議等のソフト事業を実施するための基金。すこやか基金は、健康づくり事業の財源とする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施設修繕に対応するため資産活性基金に６８百万円の積立を実施。新設した学校施設整備基金は、町立小学校の今後の大規模修繕等に備え、財政運営基金からの移し替えを含めて４０６百万円を積み立てた。かねやま応援基金は、ふるさと寄附から当該年度の事務費を除いた残額として４２百万円を積み増した。寄付額の増加に伴い積立額も微増となっている。森林環境譲与税基金については、林道の路網整備や有害鳥獣対策などニーズにあわせて基金を繰入れて事業実施したため、残高は前年度比３百万円の減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産活性基金は、概ね１０百万以内程度の小規模な公共施設改修等に活用しながら、現在の残高水準を確保していく。学校施設整備基金は、町立小中学校の小規模修繕工事等に活用しながら、校舎等の大規模修繕の財源として一定の残高を確保する。かねやま応援基金は、令和２年度から積立を再開し後年度の残高を確保。後年度の事業費とバランスを取りながら重点推進事業の財源として取崩しを実施していく。森林環境譲与税基金は、森林整備等の適正な用途に、積極的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残高は、前年度比１４５百万円減の９２２百万円となっている。新設した学校施設整備基金に３３０百万円を移し替えしたことが大きな減少要因となっている。一般財源不足分の調整繰入としては６１百万円であり、最小限に留めたため、一定の残高を確保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甚大な災害発生が全国で多発しており、災害発生時に対応する財源として近隣町村の状況から最低１，０００百万円を留保が必須と考えており、引き続き、経常経費の見直しを検討し基金残高を確保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今後の公債費の高止まりに備えるため、前年度同額を確保した。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６年度以降の大規模ハード事業に伴う過疎対策事業債の元金償還が令和元年度から本格化しており、今後１０年間高止まりする見込みを踏まえて、公債費の財源確保に苦慮しないように留保財源の状況を見ながら積立を実施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A5079BB-7C25-47DF-AFC7-EBF2646D12A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3F1205A-F267-4165-BC8A-AF0E760173F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FCC9B59-BA36-4CD8-BFC5-02856CA5587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6F71C66-DE3B-44C2-AA4E-D40FC090886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727B6C9-CC22-423F-8F03-918CFD33668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68128A2-A544-4805-9011-C86587B395D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43E73B2-8F72-4CE3-8075-51B17664A9A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0CD379C-1527-40BC-83E9-2C554E9FAF6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E207D84-0475-4581-8C50-EA03AA341DA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A007D7D-C85D-4470-8B1A-B306C6D4CE2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4,981
4,931
161.67
5,141,708
4,834,870
303,041
2,799,986
3,695,217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987023A-BD33-4449-972A-566BC9BC0B0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552B4E1-5E39-4C7D-8A90-275DE590A39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8C71DD7-374E-478E-9C47-98259257CFA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421B87E-1E17-4AFC-8D7C-07459674011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2BF7FF7-10C0-4BF6-9E1F-8C3A8BD6C9A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2705B02-30FF-4915-9464-B63480C0CAB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FF4012C-8A2D-4CD1-8D5C-8392BEEE715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3BB62A3-F615-4946-AA11-23B93AA8357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4F532E7-DFE5-4AD0-A04E-93154573785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AFC5355-3B9B-43F5-B231-1F9DF49D54D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A35E3E3-317F-4EC2-9BD1-6971FACF195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A35C282-D1E2-4426-9767-817D8BDEF41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7914C84-5E05-4FBC-8CC7-ECEBC515438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734B0D3-C606-444A-9A10-343F0239604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4FD0098-D32E-4197-8329-F844008ADB4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FD2CC1B-5C74-4512-8437-8796F9F4DB7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A15C04D-2146-45FE-9596-BA2EF405044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21BE5D0-EBEF-4D08-95BA-CEDC08F7B13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CFF7732-3781-4DBB-865E-A9C77FAE2C7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AD09C84-4F88-4C21-BF60-F8E2E75581E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44679A6-3DE0-4AE4-85E3-5B1113A06F5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3BD1958-64A5-405A-A944-29AF5C59654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16EE4AD-2DEF-44D3-B7B2-13DBC16447F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AD97982-9ADA-46C8-827B-F4462A0D4A3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F51EA61-9BA6-4D08-A155-21B8A41F63A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3C0CA17-0DA2-47A8-8C3A-AA6512DD15F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8716211-DF6B-4666-BBD4-EB91F40A122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87A4202-37EC-4BD0-8C4A-50CC7182D9E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3285E9E-D8EF-4235-B8D9-0E697EEB43B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1D7AB70-AB10-4A4F-8C8F-9956698C00F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3A4C61A-2E15-421D-9D9D-01FDFCDE846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0612CB8-1CB5-4A1E-94F0-773B0D3A8FB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2D58B1E-FDE8-4343-9061-8479BE30F9D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89E05CD-18FF-4E97-9107-7D99A21C7FB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42A1674-A10B-48FF-A825-CB0B4764B41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1C834BB-EB95-4E8C-B900-B0F070E0D93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689282C-5EA9-49AB-88D2-B520D070F92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に加え、町の基幹産業である農業所得の低迷による税収の伸び悩み、歳入総額の約５割を地方交付税に依存する自主財源の脆弱な財政体質から抜け出せず、昨年度同値となっている。類似団体と比較しても、０．１４ポイント下回る結果となっている。</a:t>
          </a:r>
        </a:p>
        <a:p>
          <a:r>
            <a:rPr kumimoji="1" lang="ja-JP" altLang="en-US" sz="1300">
              <a:latin typeface="ＭＳ Ｐゴシック" panose="020B0600070205080204" pitchFamily="50" charset="-128"/>
              <a:ea typeface="ＭＳ Ｐゴシック" panose="020B0600070205080204" pitchFamily="50" charset="-128"/>
            </a:rPr>
            <a:t>人口の動向などからも飛躍的に財政力が上昇することは見込めないため、財政力に見合わない歳出過多の状況を改善するために、令和２年度より全事業の見直しを実施している。また、令和３年度から公金収納専門員を配置し、地方税等の徴収強化による自主財源の確保を図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899D6DE-AC5B-4AC7-BD87-9B8CEBCE564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D47F73B1-32B5-49F1-8941-CF0EC02F0E0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EA12614-E56A-4491-972B-6AEF3822620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4886237A-D519-4ACB-8DB3-DFFE30D0E7A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29CB76F8-05D8-43EC-8DF7-BC4A38E4776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C5BBA4AA-BFDF-4CF9-8B3B-67450C1A23C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5BF1B1F6-6CA1-467A-8670-B51BFD4210A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141F186-8EF1-40DD-996B-E235CE13002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24BDEAD-38DB-457D-B8FF-555ADAC62D5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8699A5AD-735D-4CC0-9F5D-E2D132760FF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D44DF7BF-6706-4C42-A2AB-362A1BE001D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C71C450-1C2C-4E71-93B9-2DC84CD1A2E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7CDEC7A8-0314-4235-BE82-C4D53713E36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D63D7728-29A1-4430-A000-8248C548F93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A8B4992D-162E-4C0A-A544-B25F730197D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BB9B18A-EBCF-4EF2-807B-2FF4B8C6B188}"/>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72AAD59B-6E31-427B-B7B2-2774F5FBEB0C}"/>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921A6935-FF01-4151-AD6E-952C1D30D583}"/>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9FCD024-A7E9-48F1-9736-5BCF3A9FCD41}"/>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116A489B-3897-4C5F-B40F-B0102CF873A9}"/>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D59F10D6-5864-498F-8558-AEEDE401B488}"/>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4784559C-3E06-4103-9E3D-8E8E5CC52251}"/>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87200814-8B57-4982-9C74-E1AE09B96E3D}"/>
            </a:ext>
          </a:extLst>
        </xdr:cNvPr>
        <xdr:cNvCxnSpPr/>
      </xdr:nvCxnSpPr>
      <xdr:spPr>
        <a:xfrm>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D682BBFD-9229-4B22-AFE4-F1A76D679162}"/>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7E60D2EF-796C-4468-84AC-608F7B874F27}"/>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CAF061CB-51CC-406D-BB6E-1AE098C741A2}"/>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B82F2E37-A14D-45EE-ABDF-64ED5175A505}"/>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AF961302-6F35-40BD-A582-0E8881E6E187}"/>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ACC2E98C-332D-4DB7-8D5D-FE4A3D4AE68F}"/>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89B6F41B-90C9-464B-B65F-4A728C006AAA}"/>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348AF0F1-34DB-4CB7-9B94-2EBBE9491D5B}"/>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7947BA87-29D5-4868-81C2-0AED222919C4}"/>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4B954D-EFEB-40C3-B7FB-5DAC65618A86}"/>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C201BB5-B831-4F4E-B960-1852C6259C2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C5B1B26-857B-459D-86EA-7669C41BB77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8ADF72B-F58B-45A2-AA67-585C1A2BF50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D1BD0E8-D990-4E76-8D02-D26EABFAD8B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109F925-220C-4187-8218-8474A2E46AC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8005E7F8-883C-4310-B34A-8126FC46B6CB}"/>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CAF9FCD3-A004-4A2E-9D9A-2767DADFD7B2}"/>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66B500C4-051F-4F45-8766-37234CEE96D8}"/>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9ED60A8D-2D7F-4561-AD10-62887E7B1B48}"/>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42CC63D0-88D5-461B-9937-E13D20D24CE5}"/>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DB1DC239-F7CF-4C47-B7E6-8FD28A786733}"/>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6D43EC4C-A694-4510-AF64-B08945828E1D}"/>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2036F8DC-3FB7-4ADD-838F-0A6CB41FFF92}"/>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8FB8505B-3E4D-466C-8331-688FBD0AEE39}"/>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A11AA0DB-11A5-4A8A-A6E6-626A96324306}"/>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9C7CBA83-73C1-42DE-BD07-3F23283D16A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907B07F-5535-4DD7-AB7F-443E265C037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6FA327A9-A5EC-4854-9A56-2D5ED20E965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E65E453-6AAF-46B0-9267-1BC28AF53B6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A765C0FF-ECF2-42B3-8C8E-3BF9DAFB44B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3263889-D32F-4535-8831-AE5040A4F7A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19A67423-0E5B-4CFD-9D65-AE10C9E6DCF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CEE3834D-012D-4C6C-B43E-EDEDFAE7DB7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45858CB-AC61-4542-AFCA-E8587C343C7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72D822D-3CCF-4C29-9307-9A16369E579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FD44580-201B-4AF3-9D55-DE068571B3C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1264022-95B1-4A1D-A21E-D841845B70F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D939EA8-138C-4942-A8F2-B214EFC4178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診療所運営費等の繰出金やグリーンバレー神室一帯の施設運営費が比率を上昇させている要因である。令和４年度は、物価高騰による物件費の増加等の影響により、前年度比２．０ポイントの増となった。</a:t>
          </a:r>
        </a:p>
        <a:p>
          <a:r>
            <a:rPr kumimoji="1" lang="ja-JP" altLang="en-US" sz="1300">
              <a:latin typeface="ＭＳ Ｐゴシック" panose="020B0600070205080204" pitchFamily="50" charset="-128"/>
              <a:ea typeface="ＭＳ Ｐゴシック" panose="020B0600070205080204" pitchFamily="50" charset="-128"/>
            </a:rPr>
            <a:t>しかし、経常経費が高止まりしている状況に変わりなく、類似団体と比較しても１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４ポイント高い数値となっている。今後も収益事業等の見直しを進めることで、経常経費を抑制し、持続可能な財政運営に努める。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5578D16-FE57-40E4-9850-3CFB510E3AB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12BB5E4-7D85-4FBC-91A5-E95E56F7D34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50A8A56-BE62-42D9-B40F-6A594D94FA2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788BB713-B1BF-4E69-A35E-7D35A3BF9AC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70400C1C-F14C-4AFD-AD4C-B6F4E9C30C1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3490FB69-5F92-4847-9989-B4022075025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5BB34FFE-20C9-4D01-BF5F-703622520239}"/>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BE3E98FA-4B6C-42B2-AD83-6E942091599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2A28813E-3DFD-4E9F-B557-C4CE2EC00F6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F94BD043-F9ED-46CD-A82E-1D726552436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81D18F20-E1AF-45B0-85EF-C4A5141C268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55435E95-1893-4BBA-A1ED-1BD7CDB28AF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73AF9152-2F65-4742-95C4-26A0ECC54D9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6AF996C8-AB3D-4E2C-94C6-2C37E9617E6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2EE29258-6416-491C-992F-0151423C9B42}"/>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22B45459-DA9C-4921-AB8F-0E2E4E61C88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8A345DBA-020B-419B-A3F3-A0A9D74E57FE}"/>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647D66D4-41A5-472F-AC3F-61CFC6E3FBA9}"/>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FB8E15C8-43EA-47D3-82E5-A08442607342}"/>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104775</xdr:rowOff>
    </xdr:to>
    <xdr:cxnSp macro="">
      <xdr:nvCxnSpPr>
        <xdr:cNvPr id="129" name="直線コネクタ 128">
          <a:extLst>
            <a:ext uri="{FF2B5EF4-FFF2-40B4-BE49-F238E27FC236}">
              <a16:creationId xmlns:a16="http://schemas.microsoft.com/office/drawing/2014/main" id="{798EA8E7-8FE9-4B70-B01A-4972B501D54F}"/>
            </a:ext>
          </a:extLst>
        </xdr:cNvPr>
        <xdr:cNvCxnSpPr/>
      </xdr:nvCxnSpPr>
      <xdr:spPr>
        <a:xfrm>
          <a:off x="4114800" y="1068641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1DD63382-4EB4-42AC-8AA0-422C92696B96}"/>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6ADD3529-8FEB-44A0-B333-1F116440B922}"/>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63</xdr:row>
      <xdr:rowOff>152908</xdr:rowOff>
    </xdr:to>
    <xdr:cxnSp macro="">
      <xdr:nvCxnSpPr>
        <xdr:cNvPr id="132" name="直線コネクタ 131">
          <a:extLst>
            <a:ext uri="{FF2B5EF4-FFF2-40B4-BE49-F238E27FC236}">
              <a16:creationId xmlns:a16="http://schemas.microsoft.com/office/drawing/2014/main" id="{30BDEB7B-CC1F-4B5D-A27E-E21E6A95E3E0}"/>
            </a:ext>
          </a:extLst>
        </xdr:cNvPr>
        <xdr:cNvCxnSpPr/>
      </xdr:nvCxnSpPr>
      <xdr:spPr>
        <a:xfrm flipV="1">
          <a:off x="3225800" y="10686415"/>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3C845893-8403-4C23-A830-B00D10B8185C}"/>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28A68ADC-1F37-4537-9C75-BCF6E5CC5D51}"/>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152908</xdr:rowOff>
    </xdr:to>
    <xdr:cxnSp macro="">
      <xdr:nvCxnSpPr>
        <xdr:cNvPr id="135" name="直線コネクタ 134">
          <a:extLst>
            <a:ext uri="{FF2B5EF4-FFF2-40B4-BE49-F238E27FC236}">
              <a16:creationId xmlns:a16="http://schemas.microsoft.com/office/drawing/2014/main" id="{FB17A702-F561-4C04-A902-6844D3B752A3}"/>
            </a:ext>
          </a:extLst>
        </xdr:cNvPr>
        <xdr:cNvCxnSpPr/>
      </xdr:nvCxnSpPr>
      <xdr:spPr>
        <a:xfrm>
          <a:off x="2336800" y="108336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49B36ADF-A96E-4104-8E17-02199A85542C}"/>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9D843D8B-F4BE-4ED0-B479-101A72303732}"/>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73279</xdr:rowOff>
    </xdr:to>
    <xdr:cxnSp macro="">
      <xdr:nvCxnSpPr>
        <xdr:cNvPr id="138" name="直線コネクタ 137">
          <a:extLst>
            <a:ext uri="{FF2B5EF4-FFF2-40B4-BE49-F238E27FC236}">
              <a16:creationId xmlns:a16="http://schemas.microsoft.com/office/drawing/2014/main" id="{6851DE79-9D3C-4BA3-864D-901CDA9A37C3}"/>
            </a:ext>
          </a:extLst>
        </xdr:cNvPr>
        <xdr:cNvCxnSpPr/>
      </xdr:nvCxnSpPr>
      <xdr:spPr>
        <a:xfrm flipV="1">
          <a:off x="1447800" y="1083360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8D388ECD-F9B5-4E43-8D55-25AD4EF0E8C8}"/>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D5BA2B21-4534-43B0-BCE8-50A0C5F6ABC3}"/>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825FB4DF-9C34-49D9-A649-D41CF6388DE8}"/>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816E27D7-25FB-458F-BDDC-DC5EEB652047}"/>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26833CFA-98FC-4D65-8A7C-87942BEAD72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147641F-DEF3-4243-A3DB-CD99D09A43D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010C59A-7B5E-4E09-BB53-9E5D67DE014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EDF78BC-37FF-4D58-99BB-008E1F37740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5D1F411-43EE-4B50-B64B-64C1F284CE3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8" name="楕円 147">
          <a:extLst>
            <a:ext uri="{FF2B5EF4-FFF2-40B4-BE49-F238E27FC236}">
              <a16:creationId xmlns:a16="http://schemas.microsoft.com/office/drawing/2014/main" id="{6C7DE8D3-0801-4156-B8EF-E56EAF578007}"/>
            </a:ext>
          </a:extLst>
        </xdr:cNvPr>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26052</xdr:rowOff>
    </xdr:from>
    <xdr:ext cx="762000" cy="259045"/>
    <xdr:sp macro="" textlink="">
      <xdr:nvSpPr>
        <xdr:cNvPr id="149" name="財政構造の弾力性該当値テキスト">
          <a:extLst>
            <a:ext uri="{FF2B5EF4-FFF2-40B4-BE49-F238E27FC236}">
              <a16:creationId xmlns:a16="http://schemas.microsoft.com/office/drawing/2014/main" id="{0AB2EDCF-E9D1-42B6-8BD5-9E8CCC3FE20B}"/>
            </a:ext>
          </a:extLst>
        </xdr:cNvPr>
        <xdr:cNvSpPr txBox="1"/>
      </xdr:nvSpPr>
      <xdr:spPr>
        <a:xfrm>
          <a:off x="5041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0" name="楕円 149">
          <a:extLst>
            <a:ext uri="{FF2B5EF4-FFF2-40B4-BE49-F238E27FC236}">
              <a16:creationId xmlns:a16="http://schemas.microsoft.com/office/drawing/2014/main" id="{28416B29-82EA-4013-9F73-2704A6435216}"/>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92092</xdr:rowOff>
    </xdr:from>
    <xdr:ext cx="736600" cy="259045"/>
    <xdr:sp macro="" textlink="">
      <xdr:nvSpPr>
        <xdr:cNvPr id="151" name="テキスト ボックス 150">
          <a:extLst>
            <a:ext uri="{FF2B5EF4-FFF2-40B4-BE49-F238E27FC236}">
              <a16:creationId xmlns:a16="http://schemas.microsoft.com/office/drawing/2014/main" id="{565CDBE7-846B-4FB2-985E-842B56939D99}"/>
            </a:ext>
          </a:extLst>
        </xdr:cNvPr>
        <xdr:cNvSpPr txBox="1"/>
      </xdr:nvSpPr>
      <xdr:spPr>
        <a:xfrm>
          <a:off x="3733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2" name="楕円 151">
          <a:extLst>
            <a:ext uri="{FF2B5EF4-FFF2-40B4-BE49-F238E27FC236}">
              <a16:creationId xmlns:a16="http://schemas.microsoft.com/office/drawing/2014/main" id="{67435D8F-6F70-4826-8E45-0AF133E39DB1}"/>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53" name="テキスト ボックス 152">
          <a:extLst>
            <a:ext uri="{FF2B5EF4-FFF2-40B4-BE49-F238E27FC236}">
              <a16:creationId xmlns:a16="http://schemas.microsoft.com/office/drawing/2014/main" id="{0727B859-C145-4C28-A1A9-4D29D9249158}"/>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4" name="楕円 153">
          <a:extLst>
            <a:ext uri="{FF2B5EF4-FFF2-40B4-BE49-F238E27FC236}">
              <a16:creationId xmlns:a16="http://schemas.microsoft.com/office/drawing/2014/main" id="{35481ED4-DCBE-45B5-9D92-297B63A430B8}"/>
            </a:ext>
          </a:extLst>
        </xdr:cNvPr>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5" name="テキスト ボックス 154">
          <a:extLst>
            <a:ext uri="{FF2B5EF4-FFF2-40B4-BE49-F238E27FC236}">
              <a16:creationId xmlns:a16="http://schemas.microsoft.com/office/drawing/2014/main" id="{AD4DB8C8-F6F2-4A7B-B6E3-2F9507A13E39}"/>
            </a:ext>
          </a:extLst>
        </xdr:cNvPr>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22479</xdr:rowOff>
    </xdr:from>
    <xdr:to>
      <xdr:col>7</xdr:col>
      <xdr:colOff>31750</xdr:colOff>
      <xdr:row>63</xdr:row>
      <xdr:rowOff>124079</xdr:rowOff>
    </xdr:to>
    <xdr:sp macro="" textlink="">
      <xdr:nvSpPr>
        <xdr:cNvPr id="156" name="楕円 155">
          <a:extLst>
            <a:ext uri="{FF2B5EF4-FFF2-40B4-BE49-F238E27FC236}">
              <a16:creationId xmlns:a16="http://schemas.microsoft.com/office/drawing/2014/main" id="{8136506D-C172-477F-B741-71A3E1E2A225}"/>
            </a:ext>
          </a:extLst>
        </xdr:cNvPr>
        <xdr:cNvSpPr/>
      </xdr:nvSpPr>
      <xdr:spPr>
        <a:xfrm>
          <a:off x="1397000" y="108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108856</xdr:rowOff>
    </xdr:from>
    <xdr:ext cx="762000" cy="259045"/>
    <xdr:sp macro="" textlink="">
      <xdr:nvSpPr>
        <xdr:cNvPr id="157" name="テキスト ボックス 156">
          <a:extLst>
            <a:ext uri="{FF2B5EF4-FFF2-40B4-BE49-F238E27FC236}">
              <a16:creationId xmlns:a16="http://schemas.microsoft.com/office/drawing/2014/main" id="{CE0D1AAB-E3F9-4570-9662-1506F6DA5AD7}"/>
            </a:ext>
          </a:extLst>
        </xdr:cNvPr>
        <xdr:cNvSpPr txBox="1"/>
      </xdr:nvSpPr>
      <xdr:spPr>
        <a:xfrm>
          <a:off x="1066800" y="1091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3EF9B101-8A5C-40B4-B52B-4C8868FB47F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F1464376-BCF4-4171-96FC-876F54828BB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59ED6E32-685F-49CC-98AE-FA5B31CC8A7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D80C66A7-A8E6-4CE4-B0FA-93EE6901C71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1CEC03B-4025-4810-AD2B-8CBEBE9E36C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73D120D5-6EDE-47E9-948B-70AAFB768C7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AE7D85CD-86F9-4031-B9D9-2B713E45E0F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1C70154F-00EC-473C-BA10-073F70EA0B9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2E682A4C-A10E-48AC-9B98-C45C3D9C9FD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FAA80CC4-2AA3-4F3C-BAC9-2BCD8DF6EAE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86050873-98D8-44C7-9904-02D59C46DCC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EF3788D2-1972-4E67-8BDE-FD6E4A8AB3E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75224279-4D69-4019-A4F6-25AAE1D32C5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人件費は、令和４年度に小学校を統合し３校から１校体制となったため、施設管理や教育指導に係る人件費が７，３５２千円の減となった。人件費全体では２２，１５８千円の減少。</a:t>
          </a:r>
        </a:p>
        <a:p>
          <a:r>
            <a:rPr kumimoji="1" lang="ja-JP" altLang="en-US" sz="1300">
              <a:latin typeface="ＭＳ Ｐゴシック" panose="020B0600070205080204" pitchFamily="50" charset="-128"/>
              <a:ea typeface="ＭＳ Ｐゴシック" panose="020B0600070205080204" pitchFamily="50" charset="-128"/>
            </a:rPr>
            <a:t>物件費は、公共施設の光熱水費が７，４７４千円の増。また、行政手続きオンライン化システム処理料など自治体ＤＸの基盤となる事業費の増加により、物件費全体で、１０，４４４千円の増となった。</a:t>
          </a:r>
        </a:p>
        <a:p>
          <a:r>
            <a:rPr kumimoji="1" lang="ja-JP" altLang="en-US" sz="1300">
              <a:latin typeface="ＭＳ Ｐゴシック" panose="020B0600070205080204" pitchFamily="50" charset="-128"/>
              <a:ea typeface="ＭＳ Ｐゴシック" panose="020B0600070205080204" pitchFamily="50" charset="-128"/>
            </a:rPr>
            <a:t>人口減少傾向が続くため、公共施設の集約化や統合などを進め、人口規模にあった施設管理を行うことで、物件費を中心に抑制を図っていく。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21B627E-1D54-4A41-BFA2-FABBD0C723C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945ECFAF-3D9C-47D1-99E8-C7A744D0261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862AE264-1B5D-498A-A9B1-FF3DF5980A4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301DE5D6-A991-47A4-9E8D-9B831BFB407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B23079E9-61C0-439C-A48F-E35C2A24223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48C70FB-0B12-41A3-8C43-8369A8D1CA2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C6347029-EDE3-422F-9D3E-A8859E0D8ED6}"/>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2FF079A9-0771-453B-B9B0-5E0FF71DF6D7}"/>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5A52E98E-F9D9-4AB6-A769-5D389160766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C5D81F5B-042E-4389-B9E1-5E2B668D53D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2F9AEBF3-15D3-47DF-9F4E-3C67B5A50E4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6ACD03E9-C8DE-4A41-8DA4-77C9C73CA9D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5461FC2D-4A8D-4B38-B380-0298D2018273}"/>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24D8128F-D15E-47C1-869E-03ED2B73CFE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24E07430-F53F-4F7F-BB5F-2D7C7AE78E0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3B81891D-B7C7-44D9-BBD1-1C8A4F6486E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D38D02C-3203-40BF-A253-37E960C6ACD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E14689DF-F9BD-4322-9AFA-68F84E25A297}"/>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2C9AB4DC-92C8-4681-8B66-15981A5EAA0B}"/>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E22BBA81-9397-400E-BC10-B2BF58F50B16}"/>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86D14380-6587-4875-BE7D-6D9B9A77931F}"/>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7C30B6DA-B8EF-4AF5-89CD-9B3AB9ED4353}"/>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17562</xdr:rowOff>
    </xdr:from>
    <xdr:to>
      <xdr:col>23</xdr:col>
      <xdr:colOff>133350</xdr:colOff>
      <xdr:row>82</xdr:row>
      <xdr:rowOff>25740</xdr:rowOff>
    </xdr:to>
    <xdr:cxnSp macro="">
      <xdr:nvCxnSpPr>
        <xdr:cNvPr id="193" name="直線コネクタ 192">
          <a:extLst>
            <a:ext uri="{FF2B5EF4-FFF2-40B4-BE49-F238E27FC236}">
              <a16:creationId xmlns:a16="http://schemas.microsoft.com/office/drawing/2014/main" id="{5E05CF4B-31A0-4C54-8096-C546847DE48E}"/>
            </a:ext>
          </a:extLst>
        </xdr:cNvPr>
        <xdr:cNvCxnSpPr/>
      </xdr:nvCxnSpPr>
      <xdr:spPr>
        <a:xfrm>
          <a:off x="4114800" y="14076462"/>
          <a:ext cx="8382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F197E93B-81B4-4A20-915C-3151520F8F4F}"/>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E6508EF3-9896-4D47-B476-F82F42C654E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135703</xdr:rowOff>
    </xdr:from>
    <xdr:to>
      <xdr:col>19</xdr:col>
      <xdr:colOff>133350</xdr:colOff>
      <xdr:row>82</xdr:row>
      <xdr:rowOff>17562</xdr:rowOff>
    </xdr:to>
    <xdr:cxnSp macro="">
      <xdr:nvCxnSpPr>
        <xdr:cNvPr id="196" name="直線コネクタ 195">
          <a:extLst>
            <a:ext uri="{FF2B5EF4-FFF2-40B4-BE49-F238E27FC236}">
              <a16:creationId xmlns:a16="http://schemas.microsoft.com/office/drawing/2014/main" id="{A5127719-DFE0-4266-8245-020E1CE958BB}"/>
            </a:ext>
          </a:extLst>
        </xdr:cNvPr>
        <xdr:cNvCxnSpPr/>
      </xdr:nvCxnSpPr>
      <xdr:spPr>
        <a:xfrm>
          <a:off x="3225800" y="14023153"/>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78939730-35A8-4F82-B9AF-0E737F74CFD6}"/>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ED1E926C-653C-41AA-B449-364B4D2A5442}"/>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125583</xdr:rowOff>
    </xdr:from>
    <xdr:to>
      <xdr:col>15</xdr:col>
      <xdr:colOff>82550</xdr:colOff>
      <xdr:row>81</xdr:row>
      <xdr:rowOff>135703</xdr:rowOff>
    </xdr:to>
    <xdr:cxnSp macro="">
      <xdr:nvCxnSpPr>
        <xdr:cNvPr id="199" name="直線コネクタ 198">
          <a:extLst>
            <a:ext uri="{FF2B5EF4-FFF2-40B4-BE49-F238E27FC236}">
              <a16:creationId xmlns:a16="http://schemas.microsoft.com/office/drawing/2014/main" id="{3F6DAE5F-A7C7-49F0-815B-A9CA39F6C886}"/>
            </a:ext>
          </a:extLst>
        </xdr:cNvPr>
        <xdr:cNvCxnSpPr/>
      </xdr:nvCxnSpPr>
      <xdr:spPr>
        <a:xfrm>
          <a:off x="2336800" y="14013033"/>
          <a:ext cx="8890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D2247A35-376B-4557-B933-78951953633D}"/>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F978F5CE-B5C9-495A-BAD1-8A4EC72701B9}"/>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125583</xdr:rowOff>
    </xdr:from>
    <xdr:to>
      <xdr:col>11</xdr:col>
      <xdr:colOff>31750</xdr:colOff>
      <xdr:row>81</xdr:row>
      <xdr:rowOff>141760</xdr:rowOff>
    </xdr:to>
    <xdr:cxnSp macro="">
      <xdr:nvCxnSpPr>
        <xdr:cNvPr id="202" name="直線コネクタ 201">
          <a:extLst>
            <a:ext uri="{FF2B5EF4-FFF2-40B4-BE49-F238E27FC236}">
              <a16:creationId xmlns:a16="http://schemas.microsoft.com/office/drawing/2014/main" id="{F320FAAF-F5AA-488E-8923-61F48323CCF6}"/>
            </a:ext>
          </a:extLst>
        </xdr:cNvPr>
        <xdr:cNvCxnSpPr/>
      </xdr:nvCxnSpPr>
      <xdr:spPr>
        <a:xfrm flipV="1">
          <a:off x="1447800" y="1401303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FB0F59D8-B008-44DF-B088-331F9446D52C}"/>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C1AF6978-FAE4-4D66-A7FA-89C04BBC6486}"/>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F7F1FDA2-E9A7-4661-ABF2-9546903A6234}"/>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DAE321B-76E7-4248-BF1A-7D39B7C5004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A52DD7A-13DA-4D93-8E78-7E72B644B99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A48DC1C-9298-4821-A8D3-50ED0153653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5B37B1D-4916-4ADF-86C8-97F33DF74CA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5A8720C-91F9-4A2E-890B-C48AE5885B3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903BAC4-08EC-4F75-9D30-A055364189B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146390</xdr:rowOff>
    </xdr:from>
    <xdr:to>
      <xdr:col>23</xdr:col>
      <xdr:colOff>184150</xdr:colOff>
      <xdr:row>82</xdr:row>
      <xdr:rowOff>76540</xdr:rowOff>
    </xdr:to>
    <xdr:sp macro="" textlink="">
      <xdr:nvSpPr>
        <xdr:cNvPr id="212" name="楕円 211">
          <a:extLst>
            <a:ext uri="{FF2B5EF4-FFF2-40B4-BE49-F238E27FC236}">
              <a16:creationId xmlns:a16="http://schemas.microsoft.com/office/drawing/2014/main" id="{B3884BEA-6FBD-4469-9D79-9DB21EE6270B}"/>
            </a:ext>
          </a:extLst>
        </xdr:cNvPr>
        <xdr:cNvSpPr/>
      </xdr:nvSpPr>
      <xdr:spPr>
        <a:xfrm>
          <a:off x="4902200" y="140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118467</xdr:rowOff>
    </xdr:from>
    <xdr:ext cx="762000" cy="259045"/>
    <xdr:sp macro="" textlink="">
      <xdr:nvSpPr>
        <xdr:cNvPr id="213" name="人件費・物件費等の状況該当値テキスト">
          <a:extLst>
            <a:ext uri="{FF2B5EF4-FFF2-40B4-BE49-F238E27FC236}">
              <a16:creationId xmlns:a16="http://schemas.microsoft.com/office/drawing/2014/main" id="{D96C118E-91E4-4D49-A374-CAECC8E5D25B}"/>
            </a:ext>
          </a:extLst>
        </xdr:cNvPr>
        <xdr:cNvSpPr txBox="1"/>
      </xdr:nvSpPr>
      <xdr:spPr>
        <a:xfrm>
          <a:off x="5041900" y="140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138212</xdr:rowOff>
    </xdr:from>
    <xdr:to>
      <xdr:col>19</xdr:col>
      <xdr:colOff>184150</xdr:colOff>
      <xdr:row>82</xdr:row>
      <xdr:rowOff>68362</xdr:rowOff>
    </xdr:to>
    <xdr:sp macro="" textlink="">
      <xdr:nvSpPr>
        <xdr:cNvPr id="214" name="楕円 213">
          <a:extLst>
            <a:ext uri="{FF2B5EF4-FFF2-40B4-BE49-F238E27FC236}">
              <a16:creationId xmlns:a16="http://schemas.microsoft.com/office/drawing/2014/main" id="{16F8D567-8E7C-4809-BDC8-BB6C1609F3A1}"/>
            </a:ext>
          </a:extLst>
        </xdr:cNvPr>
        <xdr:cNvSpPr/>
      </xdr:nvSpPr>
      <xdr:spPr>
        <a:xfrm>
          <a:off x="4064000" y="140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53139</xdr:rowOff>
    </xdr:from>
    <xdr:ext cx="736600" cy="259045"/>
    <xdr:sp macro="" textlink="">
      <xdr:nvSpPr>
        <xdr:cNvPr id="215" name="テキスト ボックス 214">
          <a:extLst>
            <a:ext uri="{FF2B5EF4-FFF2-40B4-BE49-F238E27FC236}">
              <a16:creationId xmlns:a16="http://schemas.microsoft.com/office/drawing/2014/main" id="{EBDCAD9A-6489-4D5F-AD7E-934579FCC27F}"/>
            </a:ext>
          </a:extLst>
        </xdr:cNvPr>
        <xdr:cNvSpPr txBox="1"/>
      </xdr:nvSpPr>
      <xdr:spPr>
        <a:xfrm>
          <a:off x="3733800" y="1411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84903</xdr:rowOff>
    </xdr:from>
    <xdr:to>
      <xdr:col>15</xdr:col>
      <xdr:colOff>133350</xdr:colOff>
      <xdr:row>82</xdr:row>
      <xdr:rowOff>15053</xdr:rowOff>
    </xdr:to>
    <xdr:sp macro="" textlink="">
      <xdr:nvSpPr>
        <xdr:cNvPr id="216" name="楕円 215">
          <a:extLst>
            <a:ext uri="{FF2B5EF4-FFF2-40B4-BE49-F238E27FC236}">
              <a16:creationId xmlns:a16="http://schemas.microsoft.com/office/drawing/2014/main" id="{33C3BCD9-890E-49A3-A9E0-B6E99779A35A}"/>
            </a:ext>
          </a:extLst>
        </xdr:cNvPr>
        <xdr:cNvSpPr/>
      </xdr:nvSpPr>
      <xdr:spPr>
        <a:xfrm>
          <a:off x="3175000" y="139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25230</xdr:rowOff>
    </xdr:from>
    <xdr:ext cx="762000" cy="259045"/>
    <xdr:sp macro="" textlink="">
      <xdr:nvSpPr>
        <xdr:cNvPr id="217" name="テキスト ボックス 216">
          <a:extLst>
            <a:ext uri="{FF2B5EF4-FFF2-40B4-BE49-F238E27FC236}">
              <a16:creationId xmlns:a16="http://schemas.microsoft.com/office/drawing/2014/main" id="{6BBEFAE3-7152-4C88-AAC2-09FB95948A1B}"/>
            </a:ext>
          </a:extLst>
        </xdr:cNvPr>
        <xdr:cNvSpPr txBox="1"/>
      </xdr:nvSpPr>
      <xdr:spPr>
        <a:xfrm>
          <a:off x="2844800" y="1374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74783</xdr:rowOff>
    </xdr:from>
    <xdr:to>
      <xdr:col>11</xdr:col>
      <xdr:colOff>82550</xdr:colOff>
      <xdr:row>82</xdr:row>
      <xdr:rowOff>4933</xdr:rowOff>
    </xdr:to>
    <xdr:sp macro="" textlink="">
      <xdr:nvSpPr>
        <xdr:cNvPr id="218" name="楕円 217">
          <a:extLst>
            <a:ext uri="{FF2B5EF4-FFF2-40B4-BE49-F238E27FC236}">
              <a16:creationId xmlns:a16="http://schemas.microsoft.com/office/drawing/2014/main" id="{2651F303-9E7B-4919-B800-FA10F9383E50}"/>
            </a:ext>
          </a:extLst>
        </xdr:cNvPr>
        <xdr:cNvSpPr/>
      </xdr:nvSpPr>
      <xdr:spPr>
        <a:xfrm>
          <a:off x="2286000" y="139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161160</xdr:rowOff>
    </xdr:from>
    <xdr:ext cx="762000" cy="259045"/>
    <xdr:sp macro="" textlink="">
      <xdr:nvSpPr>
        <xdr:cNvPr id="219" name="テキスト ボックス 218">
          <a:extLst>
            <a:ext uri="{FF2B5EF4-FFF2-40B4-BE49-F238E27FC236}">
              <a16:creationId xmlns:a16="http://schemas.microsoft.com/office/drawing/2014/main" id="{A37C3516-2D97-4BBA-9AEE-1BBE0D0FABDD}"/>
            </a:ext>
          </a:extLst>
        </xdr:cNvPr>
        <xdr:cNvSpPr txBox="1"/>
      </xdr:nvSpPr>
      <xdr:spPr>
        <a:xfrm>
          <a:off x="1955800" y="1404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90960</xdr:rowOff>
    </xdr:from>
    <xdr:to>
      <xdr:col>7</xdr:col>
      <xdr:colOff>31750</xdr:colOff>
      <xdr:row>82</xdr:row>
      <xdr:rowOff>21110</xdr:rowOff>
    </xdr:to>
    <xdr:sp macro="" textlink="">
      <xdr:nvSpPr>
        <xdr:cNvPr id="220" name="楕円 219">
          <a:extLst>
            <a:ext uri="{FF2B5EF4-FFF2-40B4-BE49-F238E27FC236}">
              <a16:creationId xmlns:a16="http://schemas.microsoft.com/office/drawing/2014/main" id="{50CF20C4-4479-49F2-85D7-DFD3C8D2EC5E}"/>
            </a:ext>
          </a:extLst>
        </xdr:cNvPr>
        <xdr:cNvSpPr/>
      </xdr:nvSpPr>
      <xdr:spPr>
        <a:xfrm>
          <a:off x="1397000" y="13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5887</xdr:rowOff>
    </xdr:from>
    <xdr:ext cx="762000" cy="259045"/>
    <xdr:sp macro="" textlink="">
      <xdr:nvSpPr>
        <xdr:cNvPr id="221" name="テキスト ボックス 220">
          <a:extLst>
            <a:ext uri="{FF2B5EF4-FFF2-40B4-BE49-F238E27FC236}">
              <a16:creationId xmlns:a16="http://schemas.microsoft.com/office/drawing/2014/main" id="{D1844EA5-050C-4006-BA20-1E0C07A4F168}"/>
            </a:ext>
          </a:extLst>
        </xdr:cNvPr>
        <xdr:cNvSpPr txBox="1"/>
      </xdr:nvSpPr>
      <xdr:spPr>
        <a:xfrm>
          <a:off x="1066800" y="140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16312428-CD0C-434B-9AF0-0361F43C167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918251C2-CB06-4901-BD51-C229F6B3FED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C5AABA3-89BF-4F82-8915-87A68999117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721B5435-46AC-4815-8BFD-3A3739EE4C8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8BB1BF5-67CF-4C8D-8797-39B3F9AB045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48517B4-0899-475E-AE35-AB60A76F8F1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363D2AB8-AAC1-4B6B-9C40-5298178EB1C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4160F09C-1EA7-49BE-BCB5-BFF3A76888A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60DCABFB-B9ED-4845-923E-8144417E770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B804BC50-CC6F-4831-900C-5C1E433AC97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B3D6B8B-019C-4ED5-ADF6-945C85F0C7E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7FD359D-AAB8-4F78-8692-27B7503998A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6C468B5-1F4A-4719-AF18-9DABDBCD3F2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総数が少ないため、退職者の状況による影響など経験年数が高い世代の職員一人あたりに係る変動が大きくなっている。類似団体と比較し１．９ポイント高くなっているが、国の人事院勧告に基づく給与改定を行っており、引き続き適正な給与水準への見直しなど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022B57A-3AD6-445B-80F7-C256C66311A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F7D03FB-EF93-47B7-BF9C-A8892F02C0B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401F7EC1-D4C6-4519-935F-A539C1855AF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87112F9F-C760-463B-8EA1-30DCC2C096E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821642C5-0B58-4174-82D4-EBB03F8606B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CE096838-207B-4D89-99A3-2333482DD0F9}"/>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A3F5B65C-DF96-4FEA-A69E-A5E0DB40D6C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12342078-A154-45CD-A8DE-A387D299DB7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763B812C-25B7-4673-B47F-5C0F6AA4964C}"/>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8A63C640-8FBB-4013-B36E-7102B0C6EFC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E099DB3B-6D98-4F9D-A91E-B3F4E43EF0E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CD3FC014-0D7B-4E5E-8BB9-1A0282CC7F5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F2017FE-F435-48E5-899A-E815197E072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EA109519-D753-418B-B40B-281B270DD96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2B0E9D50-E5E5-466F-9DF8-869C3026D64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23E1D475-B7E5-41C0-8B49-02788230FA01}"/>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C78947E5-64FD-4585-85D6-D0F0521BB12B}"/>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74777252-E6E3-4464-8369-35081AFE2006}"/>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F2F1413C-ED73-42B2-8B9E-738D76340BE2}"/>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6D19B6DB-A2DB-403D-A5B1-3E8E46EC6F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37395</xdr:rowOff>
    </xdr:to>
    <xdr:cxnSp macro="">
      <xdr:nvCxnSpPr>
        <xdr:cNvPr id="255" name="直線コネクタ 254">
          <a:extLst>
            <a:ext uri="{FF2B5EF4-FFF2-40B4-BE49-F238E27FC236}">
              <a16:creationId xmlns:a16="http://schemas.microsoft.com/office/drawing/2014/main" id="{41AF847C-65B3-41BD-A601-4A5483FC22B2}"/>
            </a:ext>
          </a:extLst>
        </xdr:cNvPr>
        <xdr:cNvCxnSpPr/>
      </xdr:nvCxnSpPr>
      <xdr:spPr>
        <a:xfrm flipV="1">
          <a:off x="16179800" y="1488651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9FF736D5-31E5-4E0B-B1B9-BDE1B1C290D8}"/>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B6866D54-DE0C-4C10-AD2D-CD2E8EC9012D}"/>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37395</xdr:rowOff>
    </xdr:to>
    <xdr:cxnSp macro="">
      <xdr:nvCxnSpPr>
        <xdr:cNvPr id="258" name="直線コネクタ 257">
          <a:extLst>
            <a:ext uri="{FF2B5EF4-FFF2-40B4-BE49-F238E27FC236}">
              <a16:creationId xmlns:a16="http://schemas.microsoft.com/office/drawing/2014/main" id="{B35661E6-91AD-44DF-AF55-7393A41EAB51}"/>
            </a:ext>
          </a:extLst>
        </xdr:cNvPr>
        <xdr:cNvCxnSpPr/>
      </xdr:nvCxnSpPr>
      <xdr:spPr>
        <a:xfrm>
          <a:off x="15290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BB5A1F00-1BD7-4154-A6AC-1415F66D0064}"/>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FDBCE048-F0C4-4C97-8FE9-9AC2E90E8E38}"/>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155222</xdr:rowOff>
    </xdr:to>
    <xdr:cxnSp macro="">
      <xdr:nvCxnSpPr>
        <xdr:cNvPr id="261" name="直線コネクタ 260">
          <a:extLst>
            <a:ext uri="{FF2B5EF4-FFF2-40B4-BE49-F238E27FC236}">
              <a16:creationId xmlns:a16="http://schemas.microsoft.com/office/drawing/2014/main" id="{38F7D4ED-30E2-461B-802E-193D4A37AF47}"/>
            </a:ext>
          </a:extLst>
        </xdr:cNvPr>
        <xdr:cNvCxnSpPr/>
      </xdr:nvCxnSpPr>
      <xdr:spPr>
        <a:xfrm>
          <a:off x="14401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58F6E900-0304-45E5-AC19-99E64B4C78F3}"/>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33B123AE-64EC-4A36-BE08-D532F5D62791}"/>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87</xdr:row>
      <xdr:rowOff>91016</xdr:rowOff>
    </xdr:to>
    <xdr:cxnSp macro="">
      <xdr:nvCxnSpPr>
        <xdr:cNvPr id="264" name="直線コネクタ 263">
          <a:extLst>
            <a:ext uri="{FF2B5EF4-FFF2-40B4-BE49-F238E27FC236}">
              <a16:creationId xmlns:a16="http://schemas.microsoft.com/office/drawing/2014/main" id="{CF8234D0-FB7C-477B-8C9A-F78CA4B60FA0}"/>
            </a:ext>
          </a:extLst>
        </xdr:cNvPr>
        <xdr:cNvCxnSpPr/>
      </xdr:nvCxnSpPr>
      <xdr:spPr>
        <a:xfrm flipV="1">
          <a:off x="13512800" y="1483289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1109908E-01B9-4212-B24A-598F01B2EE11}"/>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A2DA00EA-AA40-4B95-89DA-95177A7DC826}"/>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C628B8C3-DE20-4518-A673-16A326ED2D16}"/>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EAE6DED-99FD-4910-A198-4B03EA544436}"/>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2069BFFD-D8A2-4B15-8628-2683F24E0E5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EFF8975-E39F-4D88-A3A8-70D80B17BBD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86E0E9C-0262-44C7-A7DD-B70BBC6E1BA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61C3683-D513-452B-AFD9-C85D855BCCB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EFCCE3A-0256-4B2A-BB56-2DBB68EDD56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a:extLst>
            <a:ext uri="{FF2B5EF4-FFF2-40B4-BE49-F238E27FC236}">
              <a16:creationId xmlns:a16="http://schemas.microsoft.com/office/drawing/2014/main" id="{8F0AF864-5F31-46F0-9B61-1D1D70DE1A2B}"/>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5" name="給与水準   （国との比較）該当値テキスト">
          <a:extLst>
            <a:ext uri="{FF2B5EF4-FFF2-40B4-BE49-F238E27FC236}">
              <a16:creationId xmlns:a16="http://schemas.microsoft.com/office/drawing/2014/main" id="{8664F7F5-6EB9-4867-B38C-CAD463AFD67A}"/>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6" name="楕円 275">
          <a:extLst>
            <a:ext uri="{FF2B5EF4-FFF2-40B4-BE49-F238E27FC236}">
              <a16:creationId xmlns:a16="http://schemas.microsoft.com/office/drawing/2014/main" id="{3C190A91-F480-4615-80BB-EB4CDB45ACD9}"/>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7" name="テキスト ボックス 276">
          <a:extLst>
            <a:ext uri="{FF2B5EF4-FFF2-40B4-BE49-F238E27FC236}">
              <a16:creationId xmlns:a16="http://schemas.microsoft.com/office/drawing/2014/main" id="{2F340172-A8F4-423F-A85F-CC60A9230238}"/>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78" name="楕円 277">
          <a:extLst>
            <a:ext uri="{FF2B5EF4-FFF2-40B4-BE49-F238E27FC236}">
              <a16:creationId xmlns:a16="http://schemas.microsoft.com/office/drawing/2014/main" id="{8A9FB892-7520-47C8-8ED4-C6714E531305}"/>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79" name="テキスト ボックス 278">
          <a:extLst>
            <a:ext uri="{FF2B5EF4-FFF2-40B4-BE49-F238E27FC236}">
              <a16:creationId xmlns:a16="http://schemas.microsoft.com/office/drawing/2014/main" id="{1964D14D-FA41-4B86-A885-4F249CE1A0BC}"/>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0" name="楕円 279">
          <a:extLst>
            <a:ext uri="{FF2B5EF4-FFF2-40B4-BE49-F238E27FC236}">
              <a16:creationId xmlns:a16="http://schemas.microsoft.com/office/drawing/2014/main" id="{D3330177-8978-419B-8F92-EC5F3EE7CB75}"/>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1" name="テキスト ボックス 280">
          <a:extLst>
            <a:ext uri="{FF2B5EF4-FFF2-40B4-BE49-F238E27FC236}">
              <a16:creationId xmlns:a16="http://schemas.microsoft.com/office/drawing/2014/main" id="{DF743BAF-320B-470C-ADF6-8CD6585AC2B6}"/>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a:extLst>
            <a:ext uri="{FF2B5EF4-FFF2-40B4-BE49-F238E27FC236}">
              <a16:creationId xmlns:a16="http://schemas.microsoft.com/office/drawing/2014/main" id="{DB639E9B-D6E4-45F5-B4F2-E21DA557EE4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406D09E4-37E2-4626-8545-39330A6C3A8F}"/>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62915D6C-4144-4E88-A699-26A1625520D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2611EE24-3C42-4440-8F32-03413A4E821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D28EF69D-D08E-4599-85B8-0A0D3BC781C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95CB264D-359C-40FA-86D2-1CDC58F0427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36D5B89-D1BB-49EB-B6E0-05389CA0EF9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14F9A094-D8CE-4EF9-8E41-CF25E6CBF4C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A0BD184D-8F07-4ED7-9FA1-1CF8DD12485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90E86FD1-5445-49D6-8240-C408B6E20F5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D11EDD9B-D8DA-4A0A-94F9-8C5B9ADAA16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3AA3BCF0-ACF3-448D-BBBC-9C791657F9A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5298E02-31CD-4804-9410-7A340A923C8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90FEE35E-539C-43F8-91F0-9B67FE19E67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15C24C61-9044-4223-B52D-1C2C981EC9C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早期退職、退職不補充により集中改革プランを上回る職員数の削減を行っており、類似団体と同水準の値となっている（類似団体平均比＋０．０２人）。今後も事務事業の見直しや適正な定員管理により人件費の抑制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2591B3F-A21C-4F5A-B090-EEF939A6B0E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88A72384-284D-40C8-B423-9EF75DA0953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431BFD6-B7F5-460C-A27C-01E2977FDBE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DDF89C44-E091-499A-A5BA-9723227FF3E3}"/>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7A1AC830-173B-4A63-91CB-0BFF9E5850C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4002F2C4-E919-48E5-ABB2-C2D504D013F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B1BE74E9-B650-40EF-9631-740C5EBFE1B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99FCCCA1-4B0C-4648-8504-91243737AFAB}"/>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252FBAC3-E86E-4F13-B3C4-FA0899CA4D0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C291ADCF-1B6E-4F5C-8488-0913831F41D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7E70F0E3-1978-4B6E-89AE-3E71E0D21B6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75757ECD-741E-4FBB-8E9C-281BB3926CC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3275678A-F354-4BAC-8713-7F395CB278DE}"/>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E78DAE24-F431-4D90-BF38-4B4A365461B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B6228F5D-A4AE-46A8-AB70-C951EBD3FE1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6B368072-AFAA-4922-BA1A-1B6568F3573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E9E9F8A2-C2BD-42B5-B586-C0D8BD60C09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EE1204AB-36AC-4454-BA7F-E09386C7300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1CB2BD9E-EB2F-4F25-9ADF-6FB6DB234641}"/>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BF5A53C0-C716-4349-A2C6-8573A74D82DD}"/>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A7E02289-A82F-4F22-8AC0-11EFFD0F679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1F9837AB-9BF9-4A8F-B0BA-0F18789CB119}"/>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708E3B49-8070-4765-AD9E-BF581AC256C1}"/>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62847</xdr:rowOff>
    </xdr:from>
    <xdr:to>
      <xdr:col>81</xdr:col>
      <xdr:colOff>44450</xdr:colOff>
      <xdr:row>61</xdr:row>
      <xdr:rowOff>84909</xdr:rowOff>
    </xdr:to>
    <xdr:cxnSp macro="">
      <xdr:nvCxnSpPr>
        <xdr:cNvPr id="320" name="直線コネクタ 319">
          <a:extLst>
            <a:ext uri="{FF2B5EF4-FFF2-40B4-BE49-F238E27FC236}">
              <a16:creationId xmlns:a16="http://schemas.microsoft.com/office/drawing/2014/main" id="{BB15F7A9-1F17-4776-94ED-4847B3659580}"/>
            </a:ext>
          </a:extLst>
        </xdr:cNvPr>
        <xdr:cNvCxnSpPr/>
      </xdr:nvCxnSpPr>
      <xdr:spPr>
        <a:xfrm>
          <a:off x="16179800" y="10521297"/>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5BE1A375-4D97-43FB-81B2-F69498B24B41}"/>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3F0B88FA-DD5A-4B35-B236-9BCFED815E95}"/>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33891</xdr:rowOff>
    </xdr:from>
    <xdr:to>
      <xdr:col>77</xdr:col>
      <xdr:colOff>44450</xdr:colOff>
      <xdr:row>61</xdr:row>
      <xdr:rowOff>62847</xdr:rowOff>
    </xdr:to>
    <xdr:cxnSp macro="">
      <xdr:nvCxnSpPr>
        <xdr:cNvPr id="323" name="直線コネクタ 322">
          <a:extLst>
            <a:ext uri="{FF2B5EF4-FFF2-40B4-BE49-F238E27FC236}">
              <a16:creationId xmlns:a16="http://schemas.microsoft.com/office/drawing/2014/main" id="{8B2CDA43-87FA-41E3-A26D-FC23DB2BF459}"/>
            </a:ext>
          </a:extLst>
        </xdr:cNvPr>
        <xdr:cNvCxnSpPr/>
      </xdr:nvCxnSpPr>
      <xdr:spPr>
        <a:xfrm>
          <a:off x="15290800" y="1049234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B21A0EFA-B99B-4B61-BC06-51379DE535D1}"/>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6D7E643D-873A-45D9-B7C0-4CF0B3FC18B4}"/>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155702</xdr:rowOff>
    </xdr:from>
    <xdr:to>
      <xdr:col>72</xdr:col>
      <xdr:colOff>203200</xdr:colOff>
      <xdr:row>61</xdr:row>
      <xdr:rowOff>33891</xdr:rowOff>
    </xdr:to>
    <xdr:cxnSp macro="">
      <xdr:nvCxnSpPr>
        <xdr:cNvPr id="326" name="直線コネクタ 325">
          <a:extLst>
            <a:ext uri="{FF2B5EF4-FFF2-40B4-BE49-F238E27FC236}">
              <a16:creationId xmlns:a16="http://schemas.microsoft.com/office/drawing/2014/main" id="{7658FB6F-352B-4C1A-A47E-DF8AB01F9FE5}"/>
            </a:ext>
          </a:extLst>
        </xdr:cNvPr>
        <xdr:cNvCxnSpPr/>
      </xdr:nvCxnSpPr>
      <xdr:spPr>
        <a:xfrm>
          <a:off x="14401800" y="10442702"/>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CBFEED42-4FBC-46F2-84BC-CEF1E53A7A38}"/>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6756754B-776C-4C72-AEAC-D4423C55DCC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155702</xdr:rowOff>
    </xdr:to>
    <xdr:cxnSp macro="">
      <xdr:nvCxnSpPr>
        <xdr:cNvPr id="329" name="直線コネクタ 328">
          <a:extLst>
            <a:ext uri="{FF2B5EF4-FFF2-40B4-BE49-F238E27FC236}">
              <a16:creationId xmlns:a16="http://schemas.microsoft.com/office/drawing/2014/main" id="{58D2D5E5-CD73-4FE1-AD38-222EA0D0383D}"/>
            </a:ext>
          </a:extLst>
        </xdr:cNvPr>
        <xdr:cNvCxnSpPr/>
      </xdr:nvCxnSpPr>
      <xdr:spPr>
        <a:xfrm>
          <a:off x="13512800" y="104089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BADF0C84-0F87-456B-8BBB-62D934A7DC53}"/>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37910D82-5C30-4835-8AD8-92661F2A53EC}"/>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F72E9EE1-1EF0-4581-AE02-102E1250E977}"/>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63D97683-0C2C-44A4-A760-19DC5690E2D9}"/>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E8A0F55-A0B3-4163-A5B9-3CA429F9BE7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F0D7CDA-247D-4F0F-BC34-933585CBD99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6A6176B-0C56-426E-92EA-19157F6FDCE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7ACB738-71F6-4C5A-8676-B222D8D98BC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883A3B9-2E04-4672-836C-D0EFD2682C0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39" name="楕円 338">
          <a:extLst>
            <a:ext uri="{FF2B5EF4-FFF2-40B4-BE49-F238E27FC236}">
              <a16:creationId xmlns:a16="http://schemas.microsoft.com/office/drawing/2014/main" id="{B4F17B8A-5DF7-4D42-AF8D-E12FC256FEBB}"/>
            </a:ext>
          </a:extLst>
        </xdr:cNvPr>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6186</xdr:rowOff>
    </xdr:from>
    <xdr:ext cx="762000" cy="259045"/>
    <xdr:sp macro="" textlink="">
      <xdr:nvSpPr>
        <xdr:cNvPr id="340" name="定員管理の状況該当値テキスト">
          <a:extLst>
            <a:ext uri="{FF2B5EF4-FFF2-40B4-BE49-F238E27FC236}">
              <a16:creationId xmlns:a16="http://schemas.microsoft.com/office/drawing/2014/main" id="{AC2EC3B6-0F96-4983-9047-4DD51ADB0A55}"/>
            </a:ext>
          </a:extLst>
        </xdr:cNvPr>
        <xdr:cNvSpPr txBox="1"/>
      </xdr:nvSpPr>
      <xdr:spPr>
        <a:xfrm>
          <a:off x="17106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12047</xdr:rowOff>
    </xdr:from>
    <xdr:to>
      <xdr:col>77</xdr:col>
      <xdr:colOff>95250</xdr:colOff>
      <xdr:row>61</xdr:row>
      <xdr:rowOff>113647</xdr:rowOff>
    </xdr:to>
    <xdr:sp macro="" textlink="">
      <xdr:nvSpPr>
        <xdr:cNvPr id="341" name="楕円 340">
          <a:extLst>
            <a:ext uri="{FF2B5EF4-FFF2-40B4-BE49-F238E27FC236}">
              <a16:creationId xmlns:a16="http://schemas.microsoft.com/office/drawing/2014/main" id="{E4B5A5E8-3A82-4048-B55E-BC40280BCB50}"/>
            </a:ext>
          </a:extLst>
        </xdr:cNvPr>
        <xdr:cNvSpPr/>
      </xdr:nvSpPr>
      <xdr:spPr>
        <a:xfrm>
          <a:off x="16129000" y="104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98424</xdr:rowOff>
    </xdr:from>
    <xdr:ext cx="736600" cy="259045"/>
    <xdr:sp macro="" textlink="">
      <xdr:nvSpPr>
        <xdr:cNvPr id="342" name="テキスト ボックス 341">
          <a:extLst>
            <a:ext uri="{FF2B5EF4-FFF2-40B4-BE49-F238E27FC236}">
              <a16:creationId xmlns:a16="http://schemas.microsoft.com/office/drawing/2014/main" id="{C5FB8714-6BED-4BED-B0ED-0CFC9D82031B}"/>
            </a:ext>
          </a:extLst>
        </xdr:cNvPr>
        <xdr:cNvSpPr txBox="1"/>
      </xdr:nvSpPr>
      <xdr:spPr>
        <a:xfrm>
          <a:off x="15798800" y="1055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154541</xdr:rowOff>
    </xdr:from>
    <xdr:to>
      <xdr:col>73</xdr:col>
      <xdr:colOff>44450</xdr:colOff>
      <xdr:row>61</xdr:row>
      <xdr:rowOff>84691</xdr:rowOff>
    </xdr:to>
    <xdr:sp macro="" textlink="">
      <xdr:nvSpPr>
        <xdr:cNvPr id="343" name="楕円 342">
          <a:extLst>
            <a:ext uri="{FF2B5EF4-FFF2-40B4-BE49-F238E27FC236}">
              <a16:creationId xmlns:a16="http://schemas.microsoft.com/office/drawing/2014/main" id="{D6340BCA-11CD-456C-9150-87D335A26EDA}"/>
            </a:ext>
          </a:extLst>
        </xdr:cNvPr>
        <xdr:cNvSpPr/>
      </xdr:nvSpPr>
      <xdr:spPr>
        <a:xfrm>
          <a:off x="15240000" y="10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94868</xdr:rowOff>
    </xdr:from>
    <xdr:ext cx="762000" cy="259045"/>
    <xdr:sp macro="" textlink="">
      <xdr:nvSpPr>
        <xdr:cNvPr id="344" name="テキスト ボックス 343">
          <a:extLst>
            <a:ext uri="{FF2B5EF4-FFF2-40B4-BE49-F238E27FC236}">
              <a16:creationId xmlns:a16="http://schemas.microsoft.com/office/drawing/2014/main" id="{392EC169-BD3F-49AE-A83D-1749FAB301BD}"/>
            </a:ext>
          </a:extLst>
        </xdr:cNvPr>
        <xdr:cNvSpPr txBox="1"/>
      </xdr:nvSpPr>
      <xdr:spPr>
        <a:xfrm>
          <a:off x="14909800" y="1021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104902</xdr:rowOff>
    </xdr:from>
    <xdr:to>
      <xdr:col>68</xdr:col>
      <xdr:colOff>203200</xdr:colOff>
      <xdr:row>61</xdr:row>
      <xdr:rowOff>35052</xdr:rowOff>
    </xdr:to>
    <xdr:sp macro="" textlink="">
      <xdr:nvSpPr>
        <xdr:cNvPr id="345" name="楕円 344">
          <a:extLst>
            <a:ext uri="{FF2B5EF4-FFF2-40B4-BE49-F238E27FC236}">
              <a16:creationId xmlns:a16="http://schemas.microsoft.com/office/drawing/2014/main" id="{6CD959BE-DD73-4828-B55E-B3720C831E82}"/>
            </a:ext>
          </a:extLst>
        </xdr:cNvPr>
        <xdr:cNvSpPr/>
      </xdr:nvSpPr>
      <xdr:spPr>
        <a:xfrm>
          <a:off x="14351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45229</xdr:rowOff>
    </xdr:from>
    <xdr:ext cx="762000" cy="259045"/>
    <xdr:sp macro="" textlink="">
      <xdr:nvSpPr>
        <xdr:cNvPr id="346" name="テキスト ボックス 345">
          <a:extLst>
            <a:ext uri="{FF2B5EF4-FFF2-40B4-BE49-F238E27FC236}">
              <a16:creationId xmlns:a16="http://schemas.microsoft.com/office/drawing/2014/main" id="{86339E9E-CA20-4792-84AB-8DD62EC8809F}"/>
            </a:ext>
          </a:extLst>
        </xdr:cNvPr>
        <xdr:cNvSpPr txBox="1"/>
      </xdr:nvSpPr>
      <xdr:spPr>
        <a:xfrm>
          <a:off x="14020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a:extLst>
            <a:ext uri="{FF2B5EF4-FFF2-40B4-BE49-F238E27FC236}">
              <a16:creationId xmlns:a16="http://schemas.microsoft.com/office/drawing/2014/main" id="{0007527E-622F-459F-A224-8A430CE8025E}"/>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8" name="テキスト ボックス 347">
          <a:extLst>
            <a:ext uri="{FF2B5EF4-FFF2-40B4-BE49-F238E27FC236}">
              <a16:creationId xmlns:a16="http://schemas.microsoft.com/office/drawing/2014/main" id="{4CA4253D-D829-458D-893B-5B6B80E28E3A}"/>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11502257-1944-4D3E-BEFB-855F5D9018C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A4D29066-5516-4139-BCA8-D58863255CA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5F121929-3CE8-4F71-A054-150337A7569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829997E-426B-44A6-A50D-86943C5F83C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14C6D761-1015-4383-8783-A5215386B3E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FB205DBD-5DBC-4393-8FBE-773F1E87827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F5E1EA5-AFE1-4172-8C27-3E97346EAF9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D94E4F9-466D-4995-8036-3681515798B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8343E00-A42B-44BE-A414-50DD6901D0E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1961704-B47C-42AB-803E-2FAAC1A5225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6217A25-AC94-4699-AE4D-6A59B407FA3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3E17D44-4481-4D9E-839D-92C47FFDC24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C3A32AFB-73DB-4760-9FE2-CA20900CA10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の過疎指定による過疎対策事業債を活用した社会福祉法人へのこども園舎建設補助や貸工場の建設により起債事業が増加した結果、平成３０年度から令和２年度までは元利償還金が増加した。令和３年度以降は、大型ハード事業が落ち着き、過疎対策事業債の発行も平準化されたため、当該比率は０．４ポイントの減少となった。</a:t>
          </a:r>
        </a:p>
        <a:p>
          <a:r>
            <a:rPr kumimoji="1" lang="ja-JP" altLang="en-US" sz="1300">
              <a:latin typeface="ＭＳ Ｐゴシック" panose="020B0600070205080204" pitchFamily="50" charset="-128"/>
              <a:ea typeface="ＭＳ Ｐゴシック" panose="020B0600070205080204" pitchFamily="50" charset="-128"/>
            </a:rPr>
            <a:t>今後も、年度間の事業実施のバランスを図り後年度負担の平準化に努める。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BF3013F0-3CCD-43A8-A758-216F3F9E7D8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A9EB60C-781F-457F-BDEF-5C3C5895F1E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DD309485-57CC-4F8E-8ADA-D4466B8F751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354C65E4-C815-4987-9FAE-287957A2EA05}"/>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B2386D-061B-4AFB-9A1B-1B8A7DA1A14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8189D5BE-3DF5-4F3D-AF91-0EA14F3D74A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EEF62FE6-71C0-45DE-882B-2BC2ECD09A4C}"/>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58F9156E-81CB-45FC-9617-519284958C91}"/>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E22A5382-C06E-4AB8-81E3-0B17F69C91AD}"/>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FBB2B7FD-38CC-46D2-B383-92CC87FFE272}"/>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84F92235-CB3E-4661-B1D9-20C04AB12F9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39F05FAD-E004-4286-916F-55CE9F1CFD1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FDC652BA-82EA-43AF-B92B-E65A16A7685E}"/>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A169E000-0A5B-4F30-8B4B-3F93111414AA}"/>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E36A0E8C-53FC-4973-8097-AB2E6BB01AF2}"/>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D07AAF86-1126-4D84-9F8C-C015C8F8861F}"/>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B5BAD0-AF43-4B75-9501-C55E6D68E4F8}"/>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35052</xdr:rowOff>
    </xdr:to>
    <xdr:cxnSp macro="">
      <xdr:nvCxnSpPr>
        <xdr:cNvPr id="379" name="直線コネクタ 378">
          <a:extLst>
            <a:ext uri="{FF2B5EF4-FFF2-40B4-BE49-F238E27FC236}">
              <a16:creationId xmlns:a16="http://schemas.microsoft.com/office/drawing/2014/main" id="{901999D9-7E85-4976-B0C4-A8F7D066AE96}"/>
            </a:ext>
          </a:extLst>
        </xdr:cNvPr>
        <xdr:cNvCxnSpPr/>
      </xdr:nvCxnSpPr>
      <xdr:spPr>
        <a:xfrm flipV="1">
          <a:off x="16179800" y="72166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F6F99F93-46FE-4A15-9064-2C51DF2BDDE3}"/>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1C060092-6527-476F-A030-4B0AA86A252B}"/>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39878</xdr:rowOff>
    </xdr:to>
    <xdr:cxnSp macro="">
      <xdr:nvCxnSpPr>
        <xdr:cNvPr id="382" name="直線コネクタ 381">
          <a:extLst>
            <a:ext uri="{FF2B5EF4-FFF2-40B4-BE49-F238E27FC236}">
              <a16:creationId xmlns:a16="http://schemas.microsoft.com/office/drawing/2014/main" id="{97C0DA36-2283-40F3-B79F-D19890C2DF1A}"/>
            </a:ext>
          </a:extLst>
        </xdr:cNvPr>
        <xdr:cNvCxnSpPr/>
      </xdr:nvCxnSpPr>
      <xdr:spPr>
        <a:xfrm flipV="1">
          <a:off x="15290800" y="72359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93E2AFEF-A4C9-4641-924B-1E0CA8B5E4F1}"/>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73E19A07-FE72-45EB-9938-A5F61C1E27C1}"/>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39878</xdr:rowOff>
    </xdr:to>
    <xdr:cxnSp macro="">
      <xdr:nvCxnSpPr>
        <xdr:cNvPr id="385" name="直線コネクタ 384">
          <a:extLst>
            <a:ext uri="{FF2B5EF4-FFF2-40B4-BE49-F238E27FC236}">
              <a16:creationId xmlns:a16="http://schemas.microsoft.com/office/drawing/2014/main" id="{EC993B3A-83BB-474F-B08D-9FDE082CD789}"/>
            </a:ext>
          </a:extLst>
        </xdr:cNvPr>
        <xdr:cNvCxnSpPr/>
      </xdr:nvCxnSpPr>
      <xdr:spPr>
        <a:xfrm>
          <a:off x="14401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B1098AE5-F65A-4F7D-88C5-022DD5C75C42}"/>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78E38092-3AE6-4820-9DD4-62A2C64BA33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20574</xdr:rowOff>
    </xdr:to>
    <xdr:cxnSp macro="">
      <xdr:nvCxnSpPr>
        <xdr:cNvPr id="388" name="直線コネクタ 387">
          <a:extLst>
            <a:ext uri="{FF2B5EF4-FFF2-40B4-BE49-F238E27FC236}">
              <a16:creationId xmlns:a16="http://schemas.microsoft.com/office/drawing/2014/main" id="{FB2599F1-C9D9-4A6F-B20E-48C99FA3D800}"/>
            </a:ext>
          </a:extLst>
        </xdr:cNvPr>
        <xdr:cNvCxnSpPr/>
      </xdr:nvCxnSpPr>
      <xdr:spPr>
        <a:xfrm>
          <a:off x="13512800" y="718286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550BACF9-41E4-4B15-A7D5-DA3A376EDA18}"/>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4EA81DE7-E5F5-4D32-8D31-AAF5C92E9252}"/>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4CD7EDC1-A5FE-4762-A9A1-9B9A9FA57DB2}"/>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4125FC3C-7939-451A-893D-66A5FAE352A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95F1D1D-7D25-4D0D-9E7A-1876615BE24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65DC069-7C40-4B7D-8324-21BC78358A7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0578EBD-7322-4CBC-AE1A-8C8663F67EA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26ECF3C-9146-44C8-80EA-4D9BA87BE4B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F670705-91D8-4BD8-9F51-68F64A81C73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8" name="楕円 397">
          <a:extLst>
            <a:ext uri="{FF2B5EF4-FFF2-40B4-BE49-F238E27FC236}">
              <a16:creationId xmlns:a16="http://schemas.microsoft.com/office/drawing/2014/main" id="{8C34AB10-154B-4517-93E1-E6013514D4BE}"/>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9" name="公債費負担の状況該当値テキスト">
          <a:extLst>
            <a:ext uri="{FF2B5EF4-FFF2-40B4-BE49-F238E27FC236}">
              <a16:creationId xmlns:a16="http://schemas.microsoft.com/office/drawing/2014/main" id="{198344F1-4723-4578-BEEF-C5AB582A0AB4}"/>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0" name="楕円 399">
          <a:extLst>
            <a:ext uri="{FF2B5EF4-FFF2-40B4-BE49-F238E27FC236}">
              <a16:creationId xmlns:a16="http://schemas.microsoft.com/office/drawing/2014/main" id="{26B0F5CB-BFD2-4376-84E4-B3F3E00250F4}"/>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1" name="テキスト ボックス 400">
          <a:extLst>
            <a:ext uri="{FF2B5EF4-FFF2-40B4-BE49-F238E27FC236}">
              <a16:creationId xmlns:a16="http://schemas.microsoft.com/office/drawing/2014/main" id="{D75F0DC3-F671-4A86-9C89-11F2B43D688C}"/>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402" name="楕円 401">
          <a:extLst>
            <a:ext uri="{FF2B5EF4-FFF2-40B4-BE49-F238E27FC236}">
              <a16:creationId xmlns:a16="http://schemas.microsoft.com/office/drawing/2014/main" id="{683247F2-50B6-4413-850E-360DC09C63FD}"/>
            </a:ext>
          </a:extLst>
        </xdr:cNvPr>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403" name="テキスト ボックス 402">
          <a:extLst>
            <a:ext uri="{FF2B5EF4-FFF2-40B4-BE49-F238E27FC236}">
              <a16:creationId xmlns:a16="http://schemas.microsoft.com/office/drawing/2014/main" id="{6ABC67F1-1BD4-44AD-8BE6-4BE880799E55}"/>
            </a:ext>
          </a:extLst>
        </xdr:cNvPr>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404" name="楕円 403">
          <a:extLst>
            <a:ext uri="{FF2B5EF4-FFF2-40B4-BE49-F238E27FC236}">
              <a16:creationId xmlns:a16="http://schemas.microsoft.com/office/drawing/2014/main" id="{3BFCCDAA-E87E-4F34-A01E-B7C6A6BB0158}"/>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05" name="テキスト ボックス 404">
          <a:extLst>
            <a:ext uri="{FF2B5EF4-FFF2-40B4-BE49-F238E27FC236}">
              <a16:creationId xmlns:a16="http://schemas.microsoft.com/office/drawing/2014/main" id="{B52D7619-1864-4844-B26F-54F0209DB607}"/>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406" name="楕円 405">
          <a:extLst>
            <a:ext uri="{FF2B5EF4-FFF2-40B4-BE49-F238E27FC236}">
              <a16:creationId xmlns:a16="http://schemas.microsoft.com/office/drawing/2014/main" id="{FA9223AB-1817-40A9-ACE9-C16B2B475251}"/>
            </a:ext>
          </a:extLst>
        </xdr:cNvPr>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407" name="テキスト ボックス 406">
          <a:extLst>
            <a:ext uri="{FF2B5EF4-FFF2-40B4-BE49-F238E27FC236}">
              <a16:creationId xmlns:a16="http://schemas.microsoft.com/office/drawing/2014/main" id="{7F774B34-F9C8-4CD1-895F-4A353B3B3CB2}"/>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2AB8E741-922D-4A1F-BD68-8B79BDB134B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5A81940E-4E12-4393-A396-7545066B535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92C141FA-6626-4ACA-9B42-368E0BA16A8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447615F-8199-4D77-AB74-8D5F4BFA61D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C6DBE294-A318-42E7-9E07-CF29CAF5A45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E4ECA18F-07DF-48DC-9112-D8BD1645894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8245B8EA-2336-4E3A-B876-7EA8B9D72A2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B014C922-CD17-4522-A584-CA387936A06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A7774B63-E463-481D-B713-07E5D6290D1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9045703C-E9FC-4662-BD8D-437C2EF6259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7D338B39-7A6E-4A56-B44E-8E8733480C9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5A970C3E-964D-4B93-8956-726D8E2E33D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88D0DD35-CC19-4443-8E2A-005308D2C4D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の実現のため、近年は起債発行を抑制していたことから、地方債残高が減少しており、前年度比９．０ポイント減の「比率なし」となった。基金残高が回復したことにより充当可能財源が増加したことも比率を下げた要因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類似団体平均となったが、引き続き高水準を維持できるよう、効率的な事務事業の実施や事業の見直しにより、事業の全体最適化を図ることで基金積立額の確保等による財政健全化に努める。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5EC1D72C-B12B-4615-8814-A02B2951DE3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DBE3DD47-646F-416A-8803-CED856F7017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434F8E80-3046-4E65-B4D4-7C3AE21187B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37860EDA-F920-4F2E-8CDF-A4C020817D8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FE4D9CD1-D6BC-4F74-85A4-94F8AF2360B9}"/>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351E4204-C117-4432-A4A2-9577972570BB}"/>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FC4C814-A159-4EBC-A90C-A64219708D1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316E1922-4CE2-47B6-A647-95514C2C1BF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3B0DB52A-C76B-49F6-8D19-4081BED28C5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A606F06-D2B9-4900-AEC6-C894874986A5}"/>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424F0AD7-778E-4F6E-B5AB-C710D1C17B6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60D60342-8048-4994-9FCA-C4FA0E64C754}"/>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AFEA2E23-D53F-4EC4-B148-B19A190AB14B}"/>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C79115E9-8F01-4E7B-9934-38CD313B24B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1756B6B-2A36-40A0-AAE3-66F84F50D92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4F148ED9-533A-430F-890D-5319EC343FA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1B0C9F3-6645-4DD4-8C85-7A94C22EA8D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884FB11E-1F73-47E5-BE73-3EFDFB762BF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217E9741-6CB8-497F-AB72-6ED6FEA75A16}"/>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A2AD0667-90E2-4F30-8B20-5A3343C572D3}"/>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D9295FC0-E479-4249-B136-19068526CF6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A9BA46BB-973E-4D2D-9256-CD74023F51A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16329</xdr:rowOff>
    </xdr:from>
    <xdr:to>
      <xdr:col>77</xdr:col>
      <xdr:colOff>44450</xdr:colOff>
      <xdr:row>16</xdr:row>
      <xdr:rowOff>49167</xdr:rowOff>
    </xdr:to>
    <xdr:cxnSp macro="">
      <xdr:nvCxnSpPr>
        <xdr:cNvPr id="443" name="直線コネクタ 442">
          <a:extLst>
            <a:ext uri="{FF2B5EF4-FFF2-40B4-BE49-F238E27FC236}">
              <a16:creationId xmlns:a16="http://schemas.microsoft.com/office/drawing/2014/main" id="{6759CB14-A81D-48F7-AC56-FC4730E5BE3E}"/>
            </a:ext>
          </a:extLst>
        </xdr:cNvPr>
        <xdr:cNvCxnSpPr/>
      </xdr:nvCxnSpPr>
      <xdr:spPr>
        <a:xfrm flipV="1">
          <a:off x="15290800" y="2416629"/>
          <a:ext cx="889000" cy="3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721E55C8-949A-4D7C-944F-09DEB642ADDC}"/>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7BB6B642-1065-468B-AB4E-3FEB09F75B63}"/>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49167</xdr:rowOff>
    </xdr:from>
    <xdr:to>
      <xdr:col>72</xdr:col>
      <xdr:colOff>203200</xdr:colOff>
      <xdr:row>17</xdr:row>
      <xdr:rowOff>59267</xdr:rowOff>
    </xdr:to>
    <xdr:cxnSp macro="">
      <xdr:nvCxnSpPr>
        <xdr:cNvPr id="446" name="直線コネクタ 445">
          <a:extLst>
            <a:ext uri="{FF2B5EF4-FFF2-40B4-BE49-F238E27FC236}">
              <a16:creationId xmlns:a16="http://schemas.microsoft.com/office/drawing/2014/main" id="{5B008C4F-2995-41C1-BC23-FC660303B42E}"/>
            </a:ext>
          </a:extLst>
        </xdr:cNvPr>
        <xdr:cNvCxnSpPr/>
      </xdr:nvCxnSpPr>
      <xdr:spPr>
        <a:xfrm flipV="1">
          <a:off x="14401800" y="2792367"/>
          <a:ext cx="8890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38F1721-85B5-4201-9C62-338F5B9D2426}"/>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62269A3C-2892-45FD-A26B-F217C186C44B}"/>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48925</xdr:rowOff>
    </xdr:from>
    <xdr:to>
      <xdr:col>68</xdr:col>
      <xdr:colOff>152400</xdr:colOff>
      <xdr:row>17</xdr:row>
      <xdr:rowOff>59267</xdr:rowOff>
    </xdr:to>
    <xdr:cxnSp macro="">
      <xdr:nvCxnSpPr>
        <xdr:cNvPr id="449" name="直線コネクタ 448">
          <a:extLst>
            <a:ext uri="{FF2B5EF4-FFF2-40B4-BE49-F238E27FC236}">
              <a16:creationId xmlns:a16="http://schemas.microsoft.com/office/drawing/2014/main" id="{13A7B98C-D627-4E9F-A028-85A45B45A917}"/>
            </a:ext>
          </a:extLst>
        </xdr:cNvPr>
        <xdr:cNvCxnSpPr/>
      </xdr:nvCxnSpPr>
      <xdr:spPr>
        <a:xfrm>
          <a:off x="13512800" y="296357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86A33932-5171-4459-96F1-060ED820A5F7}"/>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34950B0B-E441-44DE-81E5-5C86AB5F2314}"/>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1011FEC2-AE66-4807-9E85-5613EED7522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EA64D3F7-04D1-4FAE-8955-1E0D1AA43EA7}"/>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B3302530-902B-4930-AB18-C0118A87FCD6}"/>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B187D805-00DA-4ADA-99F7-3A76A833E417}"/>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5A106A8-6FED-4160-95E5-F0DF17582BC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7D686A1-B35C-4FBA-9DFC-B6D8A30F003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FAF40BC-6ACE-40FF-AF07-2B788F34626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1A2F49E-1677-4921-90C9-4E0C3C12D56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6CDAC9B2-C7C7-4DC8-8CEC-A9782FAA7F4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136979</xdr:rowOff>
    </xdr:from>
    <xdr:to>
      <xdr:col>77</xdr:col>
      <xdr:colOff>95250</xdr:colOff>
      <xdr:row>14</xdr:row>
      <xdr:rowOff>67129</xdr:rowOff>
    </xdr:to>
    <xdr:sp macro="" textlink="">
      <xdr:nvSpPr>
        <xdr:cNvPr id="461" name="楕円 460">
          <a:extLst>
            <a:ext uri="{FF2B5EF4-FFF2-40B4-BE49-F238E27FC236}">
              <a16:creationId xmlns:a16="http://schemas.microsoft.com/office/drawing/2014/main" id="{F1358EC2-983B-4E1A-88F2-217237363A63}"/>
            </a:ext>
          </a:extLst>
        </xdr:cNvPr>
        <xdr:cNvSpPr/>
      </xdr:nvSpPr>
      <xdr:spPr>
        <a:xfrm>
          <a:off x="16129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51906</xdr:rowOff>
    </xdr:from>
    <xdr:ext cx="736600" cy="259045"/>
    <xdr:sp macro="" textlink="">
      <xdr:nvSpPr>
        <xdr:cNvPr id="462" name="テキスト ボックス 461">
          <a:extLst>
            <a:ext uri="{FF2B5EF4-FFF2-40B4-BE49-F238E27FC236}">
              <a16:creationId xmlns:a16="http://schemas.microsoft.com/office/drawing/2014/main" id="{0B1F4430-3E7A-4038-B7F3-170109D03CE7}"/>
            </a:ext>
          </a:extLst>
        </xdr:cNvPr>
        <xdr:cNvSpPr txBox="1"/>
      </xdr:nvSpPr>
      <xdr:spPr>
        <a:xfrm>
          <a:off x="15798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169817</xdr:rowOff>
    </xdr:from>
    <xdr:to>
      <xdr:col>73</xdr:col>
      <xdr:colOff>44450</xdr:colOff>
      <xdr:row>16</xdr:row>
      <xdr:rowOff>99967</xdr:rowOff>
    </xdr:to>
    <xdr:sp macro="" textlink="">
      <xdr:nvSpPr>
        <xdr:cNvPr id="463" name="楕円 462">
          <a:extLst>
            <a:ext uri="{FF2B5EF4-FFF2-40B4-BE49-F238E27FC236}">
              <a16:creationId xmlns:a16="http://schemas.microsoft.com/office/drawing/2014/main" id="{B035C2AF-AFD2-4CF5-8E0A-F3114A3EE582}"/>
            </a:ext>
          </a:extLst>
        </xdr:cNvPr>
        <xdr:cNvSpPr/>
      </xdr:nvSpPr>
      <xdr:spPr>
        <a:xfrm>
          <a:off x="15240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84744</xdr:rowOff>
    </xdr:from>
    <xdr:ext cx="762000" cy="259045"/>
    <xdr:sp macro="" textlink="">
      <xdr:nvSpPr>
        <xdr:cNvPr id="464" name="テキスト ボックス 463">
          <a:extLst>
            <a:ext uri="{FF2B5EF4-FFF2-40B4-BE49-F238E27FC236}">
              <a16:creationId xmlns:a16="http://schemas.microsoft.com/office/drawing/2014/main" id="{42A837C9-BB40-4D8C-8E0B-691FC8F79DAF}"/>
            </a:ext>
          </a:extLst>
        </xdr:cNvPr>
        <xdr:cNvSpPr txBox="1"/>
      </xdr:nvSpPr>
      <xdr:spPr>
        <a:xfrm>
          <a:off x="14909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65" name="楕円 464">
          <a:extLst>
            <a:ext uri="{FF2B5EF4-FFF2-40B4-BE49-F238E27FC236}">
              <a16:creationId xmlns:a16="http://schemas.microsoft.com/office/drawing/2014/main" id="{20E3AF5D-1159-426C-A2BF-27B2566B4352}"/>
            </a:ext>
          </a:extLst>
        </xdr:cNvPr>
        <xdr:cNvSpPr/>
      </xdr:nvSpPr>
      <xdr:spPr>
        <a:xfrm>
          <a:off x="14351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94844</xdr:rowOff>
    </xdr:from>
    <xdr:ext cx="762000" cy="259045"/>
    <xdr:sp macro="" textlink="">
      <xdr:nvSpPr>
        <xdr:cNvPr id="466" name="テキスト ボックス 465">
          <a:extLst>
            <a:ext uri="{FF2B5EF4-FFF2-40B4-BE49-F238E27FC236}">
              <a16:creationId xmlns:a16="http://schemas.microsoft.com/office/drawing/2014/main" id="{784FA430-9DA6-41A2-9A3C-0E1A42C097E0}"/>
            </a:ext>
          </a:extLst>
        </xdr:cNvPr>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169575</xdr:rowOff>
    </xdr:from>
    <xdr:to>
      <xdr:col>64</xdr:col>
      <xdr:colOff>152400</xdr:colOff>
      <xdr:row>17</xdr:row>
      <xdr:rowOff>99725</xdr:rowOff>
    </xdr:to>
    <xdr:sp macro="" textlink="">
      <xdr:nvSpPr>
        <xdr:cNvPr id="467" name="楕円 466">
          <a:extLst>
            <a:ext uri="{FF2B5EF4-FFF2-40B4-BE49-F238E27FC236}">
              <a16:creationId xmlns:a16="http://schemas.microsoft.com/office/drawing/2014/main" id="{501F7F05-EB91-4D79-AEDD-4F44CFC6C174}"/>
            </a:ext>
          </a:extLst>
        </xdr:cNvPr>
        <xdr:cNvSpPr/>
      </xdr:nvSpPr>
      <xdr:spPr>
        <a:xfrm>
          <a:off x="13462000" y="29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84502</xdr:rowOff>
    </xdr:from>
    <xdr:ext cx="762000" cy="259045"/>
    <xdr:sp macro="" textlink="">
      <xdr:nvSpPr>
        <xdr:cNvPr id="468" name="テキスト ボックス 467">
          <a:extLst>
            <a:ext uri="{FF2B5EF4-FFF2-40B4-BE49-F238E27FC236}">
              <a16:creationId xmlns:a16="http://schemas.microsoft.com/office/drawing/2014/main" id="{3CB95BBD-1581-438A-816A-AE2DB5FA9428}"/>
            </a:ext>
          </a:extLst>
        </xdr:cNvPr>
        <xdr:cNvSpPr txBox="1"/>
      </xdr:nvSpPr>
      <xdr:spPr>
        <a:xfrm>
          <a:off x="13131800" y="299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4,981
4,931
161.67
5,141,708
4,834,870
303,041
2,799,986
3,695,217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小学校統合により施設管理等による人件費は減少したが、スクールバス運転手増員等により経常経費一般財源に係る人件費全体で３，４６６千円の増加となった。前年度と比較して１．０ポイント増、類似団体内平均値と比較して１．３ポイント上回っており、乖離が広が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66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光熱水費が７，４７４千円の増。また、農村環境改善センターや総合交流促進施設等の指定管理料が燃料費高騰などにより９，３９６千円増加しており、経常経費一般財源に係る物件費全体で、１７，１７０千円の増となった。前年度比０．９ポイントの増。類似団体と比較して１．７ポイント下回っているものの、物価・燃料費の高止まりに備え、継続した物件費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87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8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330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17</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54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化により児童手当等の児童福祉費が減少したことから、前年度比較０．２ポイント減。一方、高齢化の進行等に伴い増加に転じることが見込まれるため、医療費抑制策としての健康増進事業や介護予防事業を充実させ、扶助費の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１．０ポイントの減少となっている。診療所会計はコロナワクチン接種委託料を収入しており、診療所への繰出金を抑制できている。また、介護保険会計は給付費抑制等により、９８，４７８千円の減少となり影響が大きい。その他、後期高齢者医療会計が６，０６８千円の減、農業集落排水会計が７，８２４の増、公共下水道会計が１６，４６９千円の増。繰出金全体では１．７ポイントの減少だが、類似団体内平均値と比較し１．９ポイント高く、当町の経常収支比率については、特別会計繰出金の影響が大きいものとなっ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72136</xdr:rowOff>
    </xdr:from>
    <xdr:to>
      <xdr:col>82</xdr:col>
      <xdr:colOff>107950</xdr:colOff>
      <xdr:row>59</xdr:row>
      <xdr:rowOff>24130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30436"/>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167657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24130</xdr:rowOff>
    </xdr:from>
    <xdr:to>
      <xdr:col>82</xdr:col>
      <xdr:colOff>196850</xdr:colOff>
      <xdr:row>59</xdr:row>
      <xdr:rowOff>24130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13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158513</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7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72136</xdr:rowOff>
    </xdr:from>
    <xdr:to>
      <xdr:col>82</xdr:col>
      <xdr:colOff>196850</xdr:colOff>
      <xdr:row>54</xdr:row>
      <xdr:rowOff>72136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74422</xdr:rowOff>
    </xdr:from>
    <xdr:to>
      <xdr:col>82</xdr:col>
      <xdr:colOff>107950</xdr:colOff>
      <xdr:row>57</xdr:row>
      <xdr:rowOff>120142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847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124731</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120142</xdr:rowOff>
    </xdr:from>
    <xdr:to>
      <xdr:col>78</xdr:col>
      <xdr:colOff>69850</xdr:colOff>
      <xdr:row>59</xdr:row>
      <xdr:rowOff>97282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892792"/>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163576</xdr:rowOff>
    </xdr:from>
    <xdr:to>
      <xdr:col>73</xdr:col>
      <xdr:colOff>180975</xdr:colOff>
      <xdr:row>59</xdr:row>
      <xdr:rowOff>97282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1076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140208</xdr:rowOff>
    </xdr:from>
    <xdr:to>
      <xdr:col>74</xdr:col>
      <xdr:colOff>31750</xdr:colOff>
      <xdr:row>57</xdr:row>
      <xdr:rowOff>70358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80535</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163576</xdr:rowOff>
    </xdr:from>
    <xdr:to>
      <xdr:col>69</xdr:col>
      <xdr:colOff>92075</xdr:colOff>
      <xdr:row>59</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101076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69342</xdr:rowOff>
    </xdr:from>
    <xdr:to>
      <xdr:col>78</xdr:col>
      <xdr:colOff>120650</xdr:colOff>
      <xdr:row>57</xdr:row>
      <xdr:rowOff>170942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155719</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92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46482</xdr:rowOff>
    </xdr:from>
    <xdr:to>
      <xdr:col>74</xdr:col>
      <xdr:colOff>31750</xdr:colOff>
      <xdr:row>59</xdr:row>
      <xdr:rowOff>148082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132859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112776</xdr:rowOff>
    </xdr:from>
    <xdr:to>
      <xdr:col>69</xdr:col>
      <xdr:colOff>142875</xdr:colOff>
      <xdr:row>59</xdr:row>
      <xdr:rowOff>42926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27703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要望などを考慮し、小規模事業者支援事業補助金や観光対策事業補助金等を新設したため、経常経費一般財源に係る補助費等全体として２，３０３千円増加、前年度比０．６ポイント増となった。しかし、類似団体内平均値と比較し、０．８ポイント高いことから、補助事業等の検討を含め、さらなる見直しを進める。</a:t>
          </a: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106426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4226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106426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97282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3174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の過疎地指定以降に借入が増加した過疎対策事業債の償還が、令和２年度をピークに減少に転じた。令和４年度は、平成３０年度の過疎対策事業債の元金償還開始に伴い、前年度比０．７ポイント増となっている。現在は類似団体内平均値を下回っているが、今後も償還のバランスを見極め、起債事業を実施していく必要がある。</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924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92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100330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200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町税の伸びにより、税収分としては０．１ポイントの減少要因となった一方、地方交付税及び臨時財政対策債減少の影響が大きく、前年度と比較し２．９％の増加要因となっている。</a:t>
          </a:r>
        </a:p>
        <a:p>
          <a:r>
            <a:rPr kumimoji="1" lang="ja-JP" altLang="en-US" sz="1300">
              <a:latin typeface="ＭＳ Ｐゴシック" panose="020B0600070205080204" pitchFamily="50" charset="-128"/>
              <a:ea typeface="ＭＳ Ｐゴシック" panose="020B0600070205080204" pitchFamily="50" charset="-128"/>
            </a:rPr>
            <a:t>税収などの自主財源が脆弱であり、普通交付税や臨時財政対策債発行額の動向により比率が左右されやすい財政構造となっているため、引き続き、医療給付会計、公営企業会計及び診療所の経営健全化を中心に取り組んで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104139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76072"/>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78</xdr:row>
      <xdr:rowOff>117856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760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19558</xdr:rowOff>
    </xdr:from>
    <xdr:to>
      <xdr:col>73</xdr:col>
      <xdr:colOff>180975</xdr:colOff>
      <xdr:row>78</xdr:row>
      <xdr:rowOff>117856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9265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19558</xdr:rowOff>
    </xdr:from>
    <xdr:to>
      <xdr:col>69</xdr:col>
      <xdr:colOff>92075</xdr:colOff>
      <xdr:row>78</xdr:row>
      <xdr:rowOff>124713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39265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140208</xdr:rowOff>
    </xdr:from>
    <xdr:to>
      <xdr:col>69</xdr:col>
      <xdr:colOff>142875</xdr:colOff>
      <xdr:row>78</xdr:row>
      <xdr:rowOff>70358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55135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2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73913</xdr:rowOff>
    </xdr:from>
    <xdr:to>
      <xdr:col>65</xdr:col>
      <xdr:colOff>53975</xdr:colOff>
      <xdr:row>79</xdr:row>
      <xdr:rowOff>4063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160290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3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9256</xdr:rowOff>
    </xdr:from>
    <xdr:to>
      <xdr:col>29</xdr:col>
      <xdr:colOff>127000</xdr:colOff>
      <xdr:row>16</xdr:row>
      <xdr:rowOff>13243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00081"/>
          <a:ext cx="647700" cy="3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13243</xdr:rowOff>
    </xdr:from>
    <xdr:to>
      <xdr:col>26</xdr:col>
      <xdr:colOff>50800</xdr:colOff>
      <xdr:row>17</xdr:row>
      <xdr:rowOff>75669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04068"/>
          <a:ext cx="698500" cy="23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48154</xdr:rowOff>
    </xdr:from>
    <xdr:to>
      <xdr:col>22</xdr:col>
      <xdr:colOff>114300</xdr:colOff>
      <xdr:row>17</xdr:row>
      <xdr:rowOff>75669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10429"/>
          <a:ext cx="698500" cy="2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48154</xdr:rowOff>
    </xdr:from>
    <xdr:to>
      <xdr:col>18</xdr:col>
      <xdr:colOff>177800</xdr:colOff>
      <xdr:row>17</xdr:row>
      <xdr:rowOff>87172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10429"/>
          <a:ext cx="698500" cy="3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129906</xdr:rowOff>
    </xdr:from>
    <xdr:to>
      <xdr:col>29</xdr:col>
      <xdr:colOff>177800</xdr:colOff>
      <xdr:row>16</xdr:row>
      <xdr:rowOff>60056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4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146433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133893</xdr:rowOff>
    </xdr:from>
    <xdr:to>
      <xdr:col>26</xdr:col>
      <xdr:colOff>101600</xdr:colOff>
      <xdr:row>16</xdr:row>
      <xdr:rowOff>64043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74220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2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24869</xdr:rowOff>
    </xdr:from>
    <xdr:to>
      <xdr:col>22</xdr:col>
      <xdr:colOff>165100</xdr:colOff>
      <xdr:row>17</xdr:row>
      <xdr:rowOff>126469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136646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168804</xdr:rowOff>
    </xdr:from>
    <xdr:to>
      <xdr:col>19</xdr:col>
      <xdr:colOff>38100</xdr:colOff>
      <xdr:row>17</xdr:row>
      <xdr:rowOff>98954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109131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2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36372</xdr:rowOff>
    </xdr:from>
    <xdr:to>
      <xdr:col>15</xdr:col>
      <xdr:colOff>101600</xdr:colOff>
      <xdr:row>17</xdr:row>
      <xdr:rowOff>137972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148149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6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160125</xdr:rowOff>
    </xdr:from>
    <xdr:to>
      <xdr:col>29</xdr:col>
      <xdr:colOff>127000</xdr:colOff>
      <xdr:row>35</xdr:row>
      <xdr:rowOff>181766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70475"/>
          <a:ext cx="647700" cy="2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181766</xdr:rowOff>
    </xdr:from>
    <xdr:to>
      <xdr:col>26</xdr:col>
      <xdr:colOff>50800</xdr:colOff>
      <xdr:row>35</xdr:row>
      <xdr:rowOff>183562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92116"/>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183562</xdr:rowOff>
    </xdr:from>
    <xdr:to>
      <xdr:col>22</xdr:col>
      <xdr:colOff>114300</xdr:colOff>
      <xdr:row>35</xdr:row>
      <xdr:rowOff>200979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93912"/>
          <a:ext cx="698500" cy="1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200979</xdr:rowOff>
    </xdr:from>
    <xdr:to>
      <xdr:col>18</xdr:col>
      <xdr:colOff>177800</xdr:colOff>
      <xdr:row>35</xdr:row>
      <xdr:rowOff>282273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11329"/>
          <a:ext cx="698500" cy="81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109325</xdr:rowOff>
    </xdr:from>
    <xdr:to>
      <xdr:col>29</xdr:col>
      <xdr:colOff>177800</xdr:colOff>
      <xdr:row>35</xdr:row>
      <xdr:rowOff>210925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9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297302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6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130966</xdr:rowOff>
    </xdr:from>
    <xdr:to>
      <xdr:col>26</xdr:col>
      <xdr:colOff>101600</xdr:colOff>
      <xdr:row>35</xdr:row>
      <xdr:rowOff>232566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242743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1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132762</xdr:rowOff>
    </xdr:from>
    <xdr:to>
      <xdr:col>22</xdr:col>
      <xdr:colOff>165100</xdr:colOff>
      <xdr:row>35</xdr:row>
      <xdr:rowOff>234362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244539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150179</xdr:rowOff>
    </xdr:from>
    <xdr:to>
      <xdr:col>19</xdr:col>
      <xdr:colOff>38100</xdr:colOff>
      <xdr:row>35</xdr:row>
      <xdr:rowOff>251779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60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261956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2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231473</xdr:rowOff>
    </xdr:from>
    <xdr:to>
      <xdr:col>15</xdr:col>
      <xdr:colOff>101600</xdr:colOff>
      <xdr:row>35</xdr:row>
      <xdr:rowOff>333073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1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4,981
4,931
161.67
5,141,708
4,834,870
303,041
2,799,986
3,695,217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125207</xdr:rowOff>
    </xdr:from>
    <xdr:to>
      <xdr:col>24</xdr:col>
      <xdr:colOff>63500</xdr:colOff>
      <xdr:row>35</xdr:row>
      <xdr:rowOff>131983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125957"/>
          <a:ext cx="8382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125207</xdr:rowOff>
    </xdr:from>
    <xdr:to>
      <xdr:col>19</xdr:col>
      <xdr:colOff>177800</xdr:colOff>
      <xdr:row>36</xdr:row>
      <xdr:rowOff>150142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25957"/>
          <a:ext cx="889000" cy="19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150142</xdr:rowOff>
    </xdr:from>
    <xdr:to>
      <xdr:col>15</xdr:col>
      <xdr:colOff>50800</xdr:colOff>
      <xdr:row>38</xdr:row>
      <xdr:rowOff>47364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22342"/>
          <a:ext cx="889000" cy="24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47364</xdr:rowOff>
    </xdr:from>
    <xdr:to>
      <xdr:col>10</xdr:col>
      <xdr:colOff>114300</xdr:colOff>
      <xdr:row>38</xdr:row>
      <xdr:rowOff>80328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62464"/>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81183</xdr:rowOff>
    </xdr:from>
    <xdr:to>
      <xdr:col>24</xdr:col>
      <xdr:colOff>114300</xdr:colOff>
      <xdr:row>36</xdr:row>
      <xdr:rowOff>11333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104060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3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74407</xdr:rowOff>
    </xdr:from>
    <xdr:to>
      <xdr:col>20</xdr:col>
      <xdr:colOff>38100</xdr:colOff>
      <xdr:row>36</xdr:row>
      <xdr:rowOff>4557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21084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85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99342</xdr:rowOff>
    </xdr:from>
    <xdr:to>
      <xdr:col>15</xdr:col>
      <xdr:colOff>101600</xdr:colOff>
      <xdr:row>37</xdr:row>
      <xdr:rowOff>29492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7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46019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04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168014</xdr:rowOff>
    </xdr:from>
    <xdr:to>
      <xdr:col>10</xdr:col>
      <xdr:colOff>165100</xdr:colOff>
      <xdr:row>38</xdr:row>
      <xdr:rowOff>98164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89291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0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29528</xdr:rowOff>
    </xdr:from>
    <xdr:to>
      <xdr:col>6</xdr:col>
      <xdr:colOff>38100</xdr:colOff>
      <xdr:row>38</xdr:row>
      <xdr:rowOff>131128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122255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3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135347</xdr:rowOff>
    </xdr:from>
    <xdr:to>
      <xdr:col>24</xdr:col>
      <xdr:colOff>63500</xdr:colOff>
      <xdr:row>58</xdr:row>
      <xdr:rowOff>140674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79447"/>
          <a:ext cx="8382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140674</xdr:rowOff>
    </xdr:from>
    <xdr:to>
      <xdr:col>19</xdr:col>
      <xdr:colOff>177800</xdr:colOff>
      <xdr:row>58</xdr:row>
      <xdr:rowOff>167790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84774"/>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142108</xdr:rowOff>
    </xdr:from>
    <xdr:to>
      <xdr:col>15</xdr:col>
      <xdr:colOff>50800</xdr:colOff>
      <xdr:row>58</xdr:row>
      <xdr:rowOff>167790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86208"/>
          <a:ext cx="889000" cy="2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132877</xdr:rowOff>
    </xdr:from>
    <xdr:to>
      <xdr:col>10</xdr:col>
      <xdr:colOff>114300</xdr:colOff>
      <xdr:row>58</xdr:row>
      <xdr:rowOff>142108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76977"/>
          <a:ext cx="8890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84547</xdr:rowOff>
    </xdr:from>
    <xdr:to>
      <xdr:col>24</xdr:col>
      <xdr:colOff>114300</xdr:colOff>
      <xdr:row>59</xdr:row>
      <xdr:rowOff>14697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89874</xdr:rowOff>
    </xdr:from>
    <xdr:to>
      <xdr:col>20</xdr:col>
      <xdr:colOff>38100</xdr:colOff>
      <xdr:row>59</xdr:row>
      <xdr:rowOff>20024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11151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2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116990</xdr:rowOff>
    </xdr:from>
    <xdr:to>
      <xdr:col>15</xdr:col>
      <xdr:colOff>101600</xdr:colOff>
      <xdr:row>59</xdr:row>
      <xdr:rowOff>47140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38267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91308</xdr:rowOff>
    </xdr:from>
    <xdr:to>
      <xdr:col>10</xdr:col>
      <xdr:colOff>165100</xdr:colOff>
      <xdr:row>59</xdr:row>
      <xdr:rowOff>21458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37985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1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82077</xdr:rowOff>
    </xdr:from>
    <xdr:to>
      <xdr:col>6</xdr:col>
      <xdr:colOff>38100</xdr:colOff>
      <xdr:row>59</xdr:row>
      <xdr:rowOff>12227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28754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64653</xdr:rowOff>
    </xdr:from>
    <xdr:to>
      <xdr:col>24</xdr:col>
      <xdr:colOff>63500</xdr:colOff>
      <xdr:row>77</xdr:row>
      <xdr:rowOff>98617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66303"/>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98617</xdr:rowOff>
    </xdr:from>
    <xdr:to>
      <xdr:col>19</xdr:col>
      <xdr:colOff>177800</xdr:colOff>
      <xdr:row>77</xdr:row>
      <xdr:rowOff>121771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00267"/>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121771</xdr:rowOff>
    </xdr:from>
    <xdr:to>
      <xdr:col>15</xdr:col>
      <xdr:colOff>50800</xdr:colOff>
      <xdr:row>78</xdr:row>
      <xdr:rowOff>52880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23421"/>
          <a:ext cx="889000" cy="10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86894</xdr:rowOff>
    </xdr:from>
    <xdr:to>
      <xdr:col>10</xdr:col>
      <xdr:colOff>114300</xdr:colOff>
      <xdr:row>78</xdr:row>
      <xdr:rowOff>52880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88544"/>
          <a:ext cx="889000" cy="1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13853</xdr:rowOff>
    </xdr:from>
    <xdr:to>
      <xdr:col>24</xdr:col>
      <xdr:colOff>114300</xdr:colOff>
      <xdr:row>77</xdr:row>
      <xdr:rowOff>115453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36730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47817</xdr:rowOff>
    </xdr:from>
    <xdr:to>
      <xdr:col>20</xdr:col>
      <xdr:colOff>38100</xdr:colOff>
      <xdr:row>77</xdr:row>
      <xdr:rowOff>149417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165944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70971</xdr:rowOff>
    </xdr:from>
    <xdr:to>
      <xdr:col>15</xdr:col>
      <xdr:colOff>101600</xdr:colOff>
      <xdr:row>78</xdr:row>
      <xdr:rowOff>1121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17648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2080</xdr:rowOff>
    </xdr:from>
    <xdr:to>
      <xdr:col>10</xdr:col>
      <xdr:colOff>165100</xdr:colOff>
      <xdr:row>78</xdr:row>
      <xdr:rowOff>103680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120207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36094</xdr:rowOff>
    </xdr:from>
    <xdr:to>
      <xdr:col>6</xdr:col>
      <xdr:colOff>38100</xdr:colOff>
      <xdr:row>77</xdr:row>
      <xdr:rowOff>137694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154221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124918</xdr:rowOff>
    </xdr:from>
    <xdr:to>
      <xdr:col>24</xdr:col>
      <xdr:colOff>63500</xdr:colOff>
      <xdr:row>96</xdr:row>
      <xdr:rowOff>1867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41218"/>
          <a:ext cx="838200" cy="2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124918</xdr:rowOff>
    </xdr:from>
    <xdr:to>
      <xdr:col>19</xdr:col>
      <xdr:colOff>177800</xdr:colOff>
      <xdr:row>96</xdr:row>
      <xdr:rowOff>14452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41218"/>
          <a:ext cx="889000" cy="2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14452</xdr:rowOff>
    </xdr:from>
    <xdr:to>
      <xdr:col>15</xdr:col>
      <xdr:colOff>50800</xdr:colOff>
      <xdr:row>96</xdr:row>
      <xdr:rowOff>105448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73652"/>
          <a:ext cx="889000" cy="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105448</xdr:rowOff>
    </xdr:from>
    <xdr:to>
      <xdr:col>10</xdr:col>
      <xdr:colOff>114300</xdr:colOff>
      <xdr:row>96</xdr:row>
      <xdr:rowOff>163970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64648"/>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122517</xdr:rowOff>
    </xdr:from>
    <xdr:to>
      <xdr:col>24</xdr:col>
      <xdr:colOff>114300</xdr:colOff>
      <xdr:row>96</xdr:row>
      <xdr:rowOff>52667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145394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74118</xdr:rowOff>
    </xdr:from>
    <xdr:to>
      <xdr:col>20</xdr:col>
      <xdr:colOff>38100</xdr:colOff>
      <xdr:row>95</xdr:row>
      <xdr:rowOff>4268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20795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135102</xdr:rowOff>
    </xdr:from>
    <xdr:to>
      <xdr:col>15</xdr:col>
      <xdr:colOff>101600</xdr:colOff>
      <xdr:row>96</xdr:row>
      <xdr:rowOff>65252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81779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54648</xdr:rowOff>
    </xdr:from>
    <xdr:to>
      <xdr:col>10</xdr:col>
      <xdr:colOff>165100</xdr:colOff>
      <xdr:row>96</xdr:row>
      <xdr:rowOff>156248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113170</xdr:rowOff>
    </xdr:from>
    <xdr:to>
      <xdr:col>6</xdr:col>
      <xdr:colOff>38100</xdr:colOff>
      <xdr:row>97</xdr:row>
      <xdr:rowOff>43320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59847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65341</xdr:rowOff>
    </xdr:from>
    <xdr:to>
      <xdr:col>55</xdr:col>
      <xdr:colOff>0</xdr:colOff>
      <xdr:row>35</xdr:row>
      <xdr:rowOff>10216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94641"/>
          <a:ext cx="838200" cy="1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62781</xdr:rowOff>
    </xdr:from>
    <xdr:to>
      <xdr:col>50</xdr:col>
      <xdr:colOff>114300</xdr:colOff>
      <xdr:row>35</xdr:row>
      <xdr:rowOff>10216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49181"/>
          <a:ext cx="889000" cy="4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62781</xdr:rowOff>
    </xdr:from>
    <xdr:to>
      <xdr:col>45</xdr:col>
      <xdr:colOff>177800</xdr:colOff>
      <xdr:row>35</xdr:row>
      <xdr:rowOff>102406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49181"/>
          <a:ext cx="889000" cy="5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102406</xdr:rowOff>
    </xdr:from>
    <xdr:to>
      <xdr:col>41</xdr:col>
      <xdr:colOff>50800</xdr:colOff>
      <xdr:row>35</xdr:row>
      <xdr:rowOff>128553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03156"/>
          <a:ext cx="8890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14541</xdr:rowOff>
    </xdr:from>
    <xdr:to>
      <xdr:col>55</xdr:col>
      <xdr:colOff>50800</xdr:colOff>
      <xdr:row>34</xdr:row>
      <xdr:rowOff>116141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37418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9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130866</xdr:rowOff>
    </xdr:from>
    <xdr:to>
      <xdr:col>50</xdr:col>
      <xdr:colOff>165100</xdr:colOff>
      <xdr:row>35</xdr:row>
      <xdr:rowOff>61016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77543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3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11981</xdr:rowOff>
    </xdr:from>
    <xdr:to>
      <xdr:col>46</xdr:col>
      <xdr:colOff>38100</xdr:colOff>
      <xdr:row>32</xdr:row>
      <xdr:rowOff>113581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130108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7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51606</xdr:rowOff>
    </xdr:from>
    <xdr:to>
      <xdr:col>41</xdr:col>
      <xdr:colOff>101600</xdr:colOff>
      <xdr:row>35</xdr:row>
      <xdr:rowOff>153206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169733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2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77753</xdr:rowOff>
    </xdr:from>
    <xdr:to>
      <xdr:col>36</xdr:col>
      <xdr:colOff>165100</xdr:colOff>
      <xdr:row>36</xdr:row>
      <xdr:rowOff>7903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24430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5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137824</xdr:rowOff>
    </xdr:from>
    <xdr:to>
      <xdr:col>55</xdr:col>
      <xdr:colOff>0</xdr:colOff>
      <xdr:row>59</xdr:row>
      <xdr:rowOff>7044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81924"/>
          <a:ext cx="838200" cy="4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140383</xdr:rowOff>
    </xdr:from>
    <xdr:to>
      <xdr:col>50</xdr:col>
      <xdr:colOff>114300</xdr:colOff>
      <xdr:row>59</xdr:row>
      <xdr:rowOff>7044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84483"/>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130788</xdr:rowOff>
    </xdr:from>
    <xdr:to>
      <xdr:col>45</xdr:col>
      <xdr:colOff>177800</xdr:colOff>
      <xdr:row>58</xdr:row>
      <xdr:rowOff>140383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74888"/>
          <a:ext cx="889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119160</xdr:rowOff>
    </xdr:from>
    <xdr:to>
      <xdr:col>41</xdr:col>
      <xdr:colOff>50800</xdr:colOff>
      <xdr:row>58</xdr:row>
      <xdr:rowOff>130788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63260"/>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87024</xdr:rowOff>
    </xdr:from>
    <xdr:to>
      <xdr:col>55</xdr:col>
      <xdr:colOff>50800</xdr:colOff>
      <xdr:row>59</xdr:row>
      <xdr:rowOff>17174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15657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127694</xdr:rowOff>
    </xdr:from>
    <xdr:to>
      <xdr:col>50</xdr:col>
      <xdr:colOff>165100</xdr:colOff>
      <xdr:row>59</xdr:row>
      <xdr:rowOff>57844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48971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89583</xdr:rowOff>
    </xdr:from>
    <xdr:to>
      <xdr:col>46</xdr:col>
      <xdr:colOff>38100</xdr:colOff>
      <xdr:row>59</xdr:row>
      <xdr:rowOff>19733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10860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79988</xdr:rowOff>
    </xdr:from>
    <xdr:to>
      <xdr:col>41</xdr:col>
      <xdr:colOff>101600</xdr:colOff>
      <xdr:row>59</xdr:row>
      <xdr:rowOff>10138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68360</xdr:rowOff>
    </xdr:from>
    <xdr:to>
      <xdr:col>36</xdr:col>
      <xdr:colOff>165100</xdr:colOff>
      <xdr:row>58</xdr:row>
      <xdr:rowOff>169960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161087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79684</xdr:rowOff>
    </xdr:from>
    <xdr:to>
      <xdr:col>55</xdr:col>
      <xdr:colOff>0</xdr:colOff>
      <xdr:row>78</xdr:row>
      <xdr:rowOff>111880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52784"/>
          <a:ext cx="8382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78614</xdr:rowOff>
    </xdr:from>
    <xdr:to>
      <xdr:col>50</xdr:col>
      <xdr:colOff>114300</xdr:colOff>
      <xdr:row>78</xdr:row>
      <xdr:rowOff>111880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51714"/>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145186</xdr:rowOff>
    </xdr:from>
    <xdr:to>
      <xdr:col>45</xdr:col>
      <xdr:colOff>177800</xdr:colOff>
      <xdr:row>78</xdr:row>
      <xdr:rowOff>78614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46836"/>
          <a:ext cx="889000" cy="10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145186</xdr:rowOff>
    </xdr:from>
    <xdr:to>
      <xdr:col>41</xdr:col>
      <xdr:colOff>50800</xdr:colOff>
      <xdr:row>77</xdr:row>
      <xdr:rowOff>160324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46836"/>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28884</xdr:rowOff>
    </xdr:from>
    <xdr:to>
      <xdr:col>55</xdr:col>
      <xdr:colOff>50800</xdr:colOff>
      <xdr:row>78</xdr:row>
      <xdr:rowOff>130484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115261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61080</xdr:rowOff>
    </xdr:from>
    <xdr:to>
      <xdr:col>50</xdr:col>
      <xdr:colOff>165100</xdr:colOff>
      <xdr:row>78</xdr:row>
      <xdr:rowOff>162680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153807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27814</xdr:rowOff>
    </xdr:from>
    <xdr:to>
      <xdr:col>46</xdr:col>
      <xdr:colOff>38100</xdr:colOff>
      <xdr:row>78</xdr:row>
      <xdr:rowOff>129414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94386</xdr:rowOff>
    </xdr:from>
    <xdr:to>
      <xdr:col>41</xdr:col>
      <xdr:colOff>101600</xdr:colOff>
      <xdr:row>78</xdr:row>
      <xdr:rowOff>24536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109524</xdr:rowOff>
    </xdr:from>
    <xdr:to>
      <xdr:col>36</xdr:col>
      <xdr:colOff>165100</xdr:colOff>
      <xdr:row>78</xdr:row>
      <xdr:rowOff>39674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50705</xdr:rowOff>
    </xdr:from>
    <xdr:to>
      <xdr:col>55</xdr:col>
      <xdr:colOff>0</xdr:colOff>
      <xdr:row>97</xdr:row>
      <xdr:rowOff>171292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81355"/>
          <a:ext cx="8382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143554</xdr:rowOff>
    </xdr:from>
    <xdr:to>
      <xdr:col>50</xdr:col>
      <xdr:colOff>114300</xdr:colOff>
      <xdr:row>97</xdr:row>
      <xdr:rowOff>171292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74204"/>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143554</xdr:rowOff>
    </xdr:from>
    <xdr:to>
      <xdr:col>45</xdr:col>
      <xdr:colOff>177800</xdr:colOff>
      <xdr:row>98</xdr:row>
      <xdr:rowOff>2220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74204"/>
          <a:ext cx="889000" cy="3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140495</xdr:rowOff>
    </xdr:from>
    <xdr:to>
      <xdr:col>41</xdr:col>
      <xdr:colOff>50800</xdr:colOff>
      <xdr:row>98</xdr:row>
      <xdr:rowOff>2220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71145"/>
          <a:ext cx="889000" cy="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171355</xdr:rowOff>
    </xdr:from>
    <xdr:to>
      <xdr:col>55</xdr:col>
      <xdr:colOff>50800</xdr:colOff>
      <xdr:row>97</xdr:row>
      <xdr:rowOff>101505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149782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120492</xdr:rowOff>
    </xdr:from>
    <xdr:to>
      <xdr:col>50</xdr:col>
      <xdr:colOff>165100</xdr:colOff>
      <xdr:row>98</xdr:row>
      <xdr:rowOff>50642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41769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4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92754</xdr:rowOff>
    </xdr:from>
    <xdr:to>
      <xdr:col>46</xdr:col>
      <xdr:colOff>38100</xdr:colOff>
      <xdr:row>98</xdr:row>
      <xdr:rowOff>22904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14031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122870</xdr:rowOff>
    </xdr:from>
    <xdr:to>
      <xdr:col>41</xdr:col>
      <xdr:colOff>101600</xdr:colOff>
      <xdr:row>98</xdr:row>
      <xdr:rowOff>53020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44147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89695</xdr:rowOff>
    </xdr:from>
    <xdr:to>
      <xdr:col>36</xdr:col>
      <xdr:colOff>165100</xdr:colOff>
      <xdr:row>98</xdr:row>
      <xdr:rowOff>19845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135996</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51096"/>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105410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0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147628</xdr:rowOff>
    </xdr:from>
    <xdr:to>
      <xdr:col>76</xdr:col>
      <xdr:colOff>114300</xdr:colOff>
      <xdr:row>38</xdr:row>
      <xdr:rowOff>105410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91278"/>
          <a:ext cx="889000" cy="1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147628</xdr:rowOff>
    </xdr:from>
    <xdr:to>
      <xdr:col>71</xdr:col>
      <xdr:colOff>177800</xdr:colOff>
      <xdr:row>37</xdr:row>
      <xdr:rowOff>152136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91278"/>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85196</xdr:rowOff>
    </xdr:from>
    <xdr:to>
      <xdr:col>85</xdr:col>
      <xdr:colOff>177800</xdr:colOff>
      <xdr:row>39</xdr:row>
      <xdr:rowOff>15346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5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54610</xdr:rowOff>
    </xdr:from>
    <xdr:to>
      <xdr:col>76</xdr:col>
      <xdr:colOff>165100</xdr:colOff>
      <xdr:row>38</xdr:row>
      <xdr:rowOff>156210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147337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96828</xdr:rowOff>
    </xdr:from>
    <xdr:to>
      <xdr:col>72</xdr:col>
      <xdr:colOff>38100</xdr:colOff>
      <xdr:row>38</xdr:row>
      <xdr:rowOff>26978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4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43505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1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101336</xdr:rowOff>
    </xdr:from>
    <xdr:to>
      <xdr:col>67</xdr:col>
      <xdr:colOff>101600</xdr:colOff>
      <xdr:row>38</xdr:row>
      <xdr:rowOff>31486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48013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57824</xdr:rowOff>
    </xdr:from>
    <xdr:to>
      <xdr:col>85</xdr:col>
      <xdr:colOff>127000</xdr:colOff>
      <xdr:row>76</xdr:row>
      <xdr:rowOff>73196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88024"/>
          <a:ext cx="8382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73196</xdr:rowOff>
    </xdr:from>
    <xdr:to>
      <xdr:col>81</xdr:col>
      <xdr:colOff>50800</xdr:colOff>
      <xdr:row>76</xdr:row>
      <xdr:rowOff>82367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03396"/>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82367</xdr:rowOff>
    </xdr:from>
    <xdr:to>
      <xdr:col>76</xdr:col>
      <xdr:colOff>114300</xdr:colOff>
      <xdr:row>76</xdr:row>
      <xdr:rowOff>137460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12567"/>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137460</xdr:rowOff>
    </xdr:from>
    <xdr:to>
      <xdr:col>71</xdr:col>
      <xdr:colOff>177800</xdr:colOff>
      <xdr:row>77</xdr:row>
      <xdr:rowOff>40058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67660"/>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7024</xdr:rowOff>
    </xdr:from>
    <xdr:to>
      <xdr:col>85</xdr:col>
      <xdr:colOff>177800</xdr:colOff>
      <xdr:row>76</xdr:row>
      <xdr:rowOff>108624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29901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22396</xdr:rowOff>
    </xdr:from>
    <xdr:to>
      <xdr:col>81</xdr:col>
      <xdr:colOff>101600</xdr:colOff>
      <xdr:row>76</xdr:row>
      <xdr:rowOff>123996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140523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31567</xdr:rowOff>
    </xdr:from>
    <xdr:to>
      <xdr:col>76</xdr:col>
      <xdr:colOff>165100</xdr:colOff>
      <xdr:row>76</xdr:row>
      <xdr:rowOff>133167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149694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86660</xdr:rowOff>
    </xdr:from>
    <xdr:to>
      <xdr:col>72</xdr:col>
      <xdr:colOff>38100</xdr:colOff>
      <xdr:row>77</xdr:row>
      <xdr:rowOff>16810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33337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160708</xdr:rowOff>
    </xdr:from>
    <xdr:to>
      <xdr:col>67</xdr:col>
      <xdr:colOff>101600</xdr:colOff>
      <xdr:row>77</xdr:row>
      <xdr:rowOff>90858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81985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8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8527</xdr:rowOff>
    </xdr:from>
    <xdr:to>
      <xdr:col>85</xdr:col>
      <xdr:colOff>127000</xdr:colOff>
      <xdr:row>98</xdr:row>
      <xdr:rowOff>65891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10627"/>
          <a:ext cx="838200" cy="5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65891</xdr:rowOff>
    </xdr:from>
    <xdr:to>
      <xdr:col>81</xdr:col>
      <xdr:colOff>50800</xdr:colOff>
      <xdr:row>98</xdr:row>
      <xdr:rowOff>125350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67991"/>
          <a:ext cx="889000" cy="5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125350</xdr:rowOff>
    </xdr:from>
    <xdr:to>
      <xdr:col>76</xdr:col>
      <xdr:colOff>114300</xdr:colOff>
      <xdr:row>98</xdr:row>
      <xdr:rowOff>137187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7450"/>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20572</xdr:rowOff>
    </xdr:from>
    <xdr:to>
      <xdr:col>71</xdr:col>
      <xdr:colOff>177800</xdr:colOff>
      <xdr:row>98</xdr:row>
      <xdr:rowOff>137187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22672"/>
          <a:ext cx="889000" cy="1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129177</xdr:rowOff>
    </xdr:from>
    <xdr:to>
      <xdr:col>85</xdr:col>
      <xdr:colOff>177800</xdr:colOff>
      <xdr:row>98</xdr:row>
      <xdr:rowOff>59327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5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152054</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1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15091</xdr:rowOff>
    </xdr:from>
    <xdr:to>
      <xdr:col>81</xdr:col>
      <xdr:colOff>101600</xdr:colOff>
      <xdr:row>98</xdr:row>
      <xdr:rowOff>116691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133218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9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74550</xdr:rowOff>
    </xdr:from>
    <xdr:to>
      <xdr:col>76</xdr:col>
      <xdr:colOff>165100</xdr:colOff>
      <xdr:row>99</xdr:row>
      <xdr:rowOff>4700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21227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86387</xdr:rowOff>
    </xdr:from>
    <xdr:to>
      <xdr:col>72</xdr:col>
      <xdr:colOff>38100</xdr:colOff>
      <xdr:row>99</xdr:row>
      <xdr:rowOff>16537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33064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141222</xdr:rowOff>
    </xdr:from>
    <xdr:to>
      <xdr:col>67</xdr:col>
      <xdr:colOff>101600</xdr:colOff>
      <xdr:row>98</xdr:row>
      <xdr:rowOff>71372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87899</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4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72883</xdr:rowOff>
    </xdr:from>
    <xdr:to>
      <xdr:col>116</xdr:col>
      <xdr:colOff>63500</xdr:colOff>
      <xdr:row>39</xdr:row>
      <xdr:rowOff>79448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59433"/>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72883</xdr:rowOff>
    </xdr:from>
    <xdr:to>
      <xdr:col>111</xdr:col>
      <xdr:colOff>177800</xdr:colOff>
      <xdr:row>39</xdr:row>
      <xdr:rowOff>79448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59433"/>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72883</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59433"/>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81570</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6812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22083</xdr:rowOff>
    </xdr:from>
    <xdr:to>
      <xdr:col>116</xdr:col>
      <xdr:colOff>114300</xdr:colOff>
      <xdr:row>39</xdr:row>
      <xdr:rowOff>123683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108460</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2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28648</xdr:rowOff>
    </xdr:from>
    <xdr:to>
      <xdr:col>112</xdr:col>
      <xdr:colOff>38100</xdr:colOff>
      <xdr:row>39</xdr:row>
      <xdr:rowOff>130248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121375</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0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22083</xdr:rowOff>
    </xdr:from>
    <xdr:to>
      <xdr:col>107</xdr:col>
      <xdr:colOff>101600</xdr:colOff>
      <xdr:row>39</xdr:row>
      <xdr:rowOff>123683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114810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01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30770</xdr:rowOff>
    </xdr:from>
    <xdr:to>
      <xdr:col>98</xdr:col>
      <xdr:colOff>38100</xdr:colOff>
      <xdr:row>39</xdr:row>
      <xdr:rowOff>132370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123497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1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72655</xdr:rowOff>
    </xdr:from>
    <xdr:to>
      <xdr:col>116</xdr:col>
      <xdr:colOff>63500</xdr:colOff>
      <xdr:row>59</xdr:row>
      <xdr:rowOff>73243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88205"/>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73243</xdr:rowOff>
    </xdr:from>
    <xdr:to>
      <xdr:col>111</xdr:col>
      <xdr:colOff>177800</xdr:colOff>
      <xdr:row>59</xdr:row>
      <xdr:rowOff>74059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88793"/>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74059</xdr:rowOff>
    </xdr:from>
    <xdr:to>
      <xdr:col>107</xdr:col>
      <xdr:colOff>50800</xdr:colOff>
      <xdr:row>59</xdr:row>
      <xdr:rowOff>74712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8960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74712</xdr:rowOff>
    </xdr:from>
    <xdr:to>
      <xdr:col>102</xdr:col>
      <xdr:colOff>114300</xdr:colOff>
      <xdr:row>59</xdr:row>
      <xdr:rowOff>75333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9026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21855</xdr:rowOff>
    </xdr:from>
    <xdr:to>
      <xdr:col>116</xdr:col>
      <xdr:colOff>114300</xdr:colOff>
      <xdr:row>59</xdr:row>
      <xdr:rowOff>123455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3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108232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52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22443</xdr:rowOff>
    </xdr:from>
    <xdr:to>
      <xdr:col>112</xdr:col>
      <xdr:colOff>38100</xdr:colOff>
      <xdr:row>59</xdr:row>
      <xdr:rowOff>124043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115170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3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23259</xdr:rowOff>
    </xdr:from>
    <xdr:to>
      <xdr:col>107</xdr:col>
      <xdr:colOff>101600</xdr:colOff>
      <xdr:row>59</xdr:row>
      <xdr:rowOff>124859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115986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31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23912</xdr:rowOff>
    </xdr:from>
    <xdr:to>
      <xdr:col>102</xdr:col>
      <xdr:colOff>165100</xdr:colOff>
      <xdr:row>59</xdr:row>
      <xdr:rowOff>125512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116639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24533</xdr:rowOff>
    </xdr:from>
    <xdr:to>
      <xdr:col>98</xdr:col>
      <xdr:colOff>38100</xdr:colOff>
      <xdr:row>59</xdr:row>
      <xdr:rowOff>126133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117260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3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44747</xdr:rowOff>
    </xdr:from>
    <xdr:to>
      <xdr:col>116</xdr:col>
      <xdr:colOff>63500</xdr:colOff>
      <xdr:row>75</xdr:row>
      <xdr:rowOff>77795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03497"/>
          <a:ext cx="8382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63401</xdr:rowOff>
    </xdr:from>
    <xdr:to>
      <xdr:col>111</xdr:col>
      <xdr:colOff>177800</xdr:colOff>
      <xdr:row>75</xdr:row>
      <xdr:rowOff>77795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50701"/>
          <a:ext cx="889000" cy="18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63401</xdr:rowOff>
    </xdr:from>
    <xdr:to>
      <xdr:col>107</xdr:col>
      <xdr:colOff>50800</xdr:colOff>
      <xdr:row>74</xdr:row>
      <xdr:rowOff>159421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50701"/>
          <a:ext cx="889000" cy="9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118478</xdr:rowOff>
    </xdr:from>
    <xdr:to>
      <xdr:col>102</xdr:col>
      <xdr:colOff>114300</xdr:colOff>
      <xdr:row>74</xdr:row>
      <xdr:rowOff>159421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05778"/>
          <a:ext cx="8890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165397</xdr:rowOff>
    </xdr:from>
    <xdr:to>
      <xdr:col>116</xdr:col>
      <xdr:colOff>114300</xdr:colOff>
      <xdr:row>75</xdr:row>
      <xdr:rowOff>95547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16824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26995</xdr:rowOff>
    </xdr:from>
    <xdr:to>
      <xdr:col>112</xdr:col>
      <xdr:colOff>38100</xdr:colOff>
      <xdr:row>75</xdr:row>
      <xdr:rowOff>128595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145122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12601</xdr:rowOff>
    </xdr:from>
    <xdr:to>
      <xdr:col>107</xdr:col>
      <xdr:colOff>101600</xdr:colOff>
      <xdr:row>74</xdr:row>
      <xdr:rowOff>114201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130728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47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108621</xdr:rowOff>
    </xdr:from>
    <xdr:to>
      <xdr:col>102</xdr:col>
      <xdr:colOff>165100</xdr:colOff>
      <xdr:row>75</xdr:row>
      <xdr:rowOff>38771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55298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7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67678</xdr:rowOff>
    </xdr:from>
    <xdr:to>
      <xdr:col>98</xdr:col>
      <xdr:colOff>38100</xdr:colOff>
      <xdr:row>74</xdr:row>
      <xdr:rowOff>169278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14355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53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コストについては、当該年度の実施事業の内容や人口数により大きく変動するものと思われるが、令和４年度の特徴としては、扶助費や普通建設事業費（うち更新整備）、積立金などに見受けられる。扶助費については、子育て世帯への臨時特別給付金や住民税非課税世帯等に対する臨時特別給付金等の国補助事業に伴う臨時的な減少要因が大きく、住民一人あたりの扶助費が前年度比１７，３１１円減少した。扶助費の減少は全国的な傾向であることが読み取れ、類似団体内平均値と比較しても同程度である。更新整備に係る普通建設事業費については、地域福祉センター大規模改修事業や除雪ロータリ更新事業など、単独事業費の増加により、一人当たりコストが前年度比２６，３７５円増加した。類似団体内平均値を１４，２１８円下回っている状況であり、今後は既存施設の計画的な更新整備を進めていく必要がある。一方で、引き続き公共施設の集約化や不用施設の除却などを進め、施設維持管理に係る経費を抑制していく。積立金については、今後想定される小中学校の大規模改修に備えるため、学校施設整備基金を新設し、４１０，００３千円を積み増したことが大きな増加要因となっている。住民一人当たり積立金は前年度比３５，１３１円の増加となった。積立金については、剰余金を財源にするほか、目的に応じて計画的に積み立てていく方針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4,981
4,931
161.67
5,141,708
4,834,870
303,041
2,799,986
3,695,217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110635</xdr:rowOff>
    </xdr:from>
    <xdr:to>
      <xdr:col>24</xdr:col>
      <xdr:colOff>63500</xdr:colOff>
      <xdr:row>33</xdr:row>
      <xdr:rowOff>144599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68485"/>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110635</xdr:rowOff>
    </xdr:from>
    <xdr:to>
      <xdr:col>19</xdr:col>
      <xdr:colOff>177800</xdr:colOff>
      <xdr:row>33</xdr:row>
      <xdr:rowOff>146231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68485"/>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144490</xdr:rowOff>
    </xdr:from>
    <xdr:to>
      <xdr:col>15</xdr:col>
      <xdr:colOff>50800</xdr:colOff>
      <xdr:row>33</xdr:row>
      <xdr:rowOff>146231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02340"/>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105737</xdr:rowOff>
    </xdr:from>
    <xdr:to>
      <xdr:col>10</xdr:col>
      <xdr:colOff>114300</xdr:colOff>
      <xdr:row>33</xdr:row>
      <xdr:rowOff>144490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63587"/>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93799</xdr:rowOff>
    </xdr:from>
    <xdr:to>
      <xdr:col>24</xdr:col>
      <xdr:colOff>114300</xdr:colOff>
      <xdr:row>34</xdr:row>
      <xdr:rowOff>23949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116676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59835</xdr:rowOff>
    </xdr:from>
    <xdr:to>
      <xdr:col>20</xdr:col>
      <xdr:colOff>38100</xdr:colOff>
      <xdr:row>33</xdr:row>
      <xdr:rowOff>161435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6512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4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95431</xdr:rowOff>
    </xdr:from>
    <xdr:to>
      <xdr:col>15</xdr:col>
      <xdr:colOff>101600</xdr:colOff>
      <xdr:row>34</xdr:row>
      <xdr:rowOff>25581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42108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93690</xdr:rowOff>
    </xdr:from>
    <xdr:to>
      <xdr:col>10</xdr:col>
      <xdr:colOff>165100</xdr:colOff>
      <xdr:row>34</xdr:row>
      <xdr:rowOff>23840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40367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54937</xdr:rowOff>
    </xdr:from>
    <xdr:to>
      <xdr:col>6</xdr:col>
      <xdr:colOff>38100</xdr:colOff>
      <xdr:row>33</xdr:row>
      <xdr:rowOff>156537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1614</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48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47883</xdr:rowOff>
    </xdr:from>
    <xdr:to>
      <xdr:col>24</xdr:col>
      <xdr:colOff>63500</xdr:colOff>
      <xdr:row>58</xdr:row>
      <xdr:rowOff>55931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91983"/>
          <a:ext cx="8382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161151</xdr:rowOff>
    </xdr:from>
    <xdr:to>
      <xdr:col>19</xdr:col>
      <xdr:colOff>177800</xdr:colOff>
      <xdr:row>58</xdr:row>
      <xdr:rowOff>47883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3801"/>
          <a:ext cx="889000" cy="5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161151</xdr:rowOff>
    </xdr:from>
    <xdr:to>
      <xdr:col>15</xdr:col>
      <xdr:colOff>50800</xdr:colOff>
      <xdr:row>58</xdr:row>
      <xdr:rowOff>86837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3801"/>
          <a:ext cx="889000" cy="9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33451</xdr:rowOff>
    </xdr:from>
    <xdr:to>
      <xdr:col>10</xdr:col>
      <xdr:colOff>114300</xdr:colOff>
      <xdr:row>58</xdr:row>
      <xdr:rowOff>86837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7551"/>
          <a:ext cx="889000" cy="5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5131</xdr:rowOff>
    </xdr:from>
    <xdr:to>
      <xdr:col>24</xdr:col>
      <xdr:colOff>114300</xdr:colOff>
      <xdr:row>58</xdr:row>
      <xdr:rowOff>106731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168533</xdr:rowOff>
    </xdr:from>
    <xdr:to>
      <xdr:col>20</xdr:col>
      <xdr:colOff>38100</xdr:colOff>
      <xdr:row>58</xdr:row>
      <xdr:rowOff>98683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115210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1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110351</xdr:rowOff>
    </xdr:from>
    <xdr:to>
      <xdr:col>15</xdr:col>
      <xdr:colOff>101600</xdr:colOff>
      <xdr:row>58</xdr:row>
      <xdr:rowOff>40501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57028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36037</xdr:rowOff>
    </xdr:from>
    <xdr:to>
      <xdr:col>10</xdr:col>
      <xdr:colOff>165100</xdr:colOff>
      <xdr:row>58</xdr:row>
      <xdr:rowOff>137637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154101</xdr:rowOff>
    </xdr:from>
    <xdr:to>
      <xdr:col>6</xdr:col>
      <xdr:colOff>38100</xdr:colOff>
      <xdr:row>58</xdr:row>
      <xdr:rowOff>84251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100778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0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114234</xdr:rowOff>
    </xdr:from>
    <xdr:to>
      <xdr:col>24</xdr:col>
      <xdr:colOff>63500</xdr:colOff>
      <xdr:row>75</xdr:row>
      <xdr:rowOff>118288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72984"/>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118288</xdr:rowOff>
    </xdr:from>
    <xdr:to>
      <xdr:col>19</xdr:col>
      <xdr:colOff>177800</xdr:colOff>
      <xdr:row>76</xdr:row>
      <xdr:rowOff>133162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77038"/>
          <a:ext cx="889000" cy="18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133162</xdr:rowOff>
    </xdr:from>
    <xdr:to>
      <xdr:col>15</xdr:col>
      <xdr:colOff>50800</xdr:colOff>
      <xdr:row>77</xdr:row>
      <xdr:rowOff>57564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3362"/>
          <a:ext cx="889000" cy="9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57564</xdr:rowOff>
    </xdr:from>
    <xdr:to>
      <xdr:col>10</xdr:col>
      <xdr:colOff>114300</xdr:colOff>
      <xdr:row>77</xdr:row>
      <xdr:rowOff>123744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59214"/>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63434</xdr:rowOff>
    </xdr:from>
    <xdr:to>
      <xdr:col>24</xdr:col>
      <xdr:colOff>114300</xdr:colOff>
      <xdr:row>75</xdr:row>
      <xdr:rowOff>165035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22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41861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0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67488</xdr:rowOff>
    </xdr:from>
    <xdr:to>
      <xdr:col>20</xdr:col>
      <xdr:colOff>38100</xdr:colOff>
      <xdr:row>75</xdr:row>
      <xdr:rowOff>169087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26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160214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1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82362</xdr:rowOff>
    </xdr:from>
    <xdr:to>
      <xdr:col>15</xdr:col>
      <xdr:colOff>101600</xdr:colOff>
      <xdr:row>77</xdr:row>
      <xdr:rowOff>12512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0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6764</xdr:rowOff>
    </xdr:from>
    <xdr:to>
      <xdr:col>10</xdr:col>
      <xdr:colOff>165100</xdr:colOff>
      <xdr:row>77</xdr:row>
      <xdr:rowOff>108364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99491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0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72944</xdr:rowOff>
    </xdr:from>
    <xdr:to>
      <xdr:col>6</xdr:col>
      <xdr:colOff>38100</xdr:colOff>
      <xdr:row>78</xdr:row>
      <xdr:rowOff>3094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165671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46096</xdr:rowOff>
    </xdr:from>
    <xdr:to>
      <xdr:col>24</xdr:col>
      <xdr:colOff>63500</xdr:colOff>
      <xdr:row>95</xdr:row>
      <xdr:rowOff>54349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33846"/>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54349</xdr:rowOff>
    </xdr:from>
    <xdr:to>
      <xdr:col>19</xdr:col>
      <xdr:colOff>177800</xdr:colOff>
      <xdr:row>95</xdr:row>
      <xdr:rowOff>56079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42099"/>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56079</xdr:rowOff>
    </xdr:from>
    <xdr:to>
      <xdr:col>15</xdr:col>
      <xdr:colOff>50800</xdr:colOff>
      <xdr:row>95</xdr:row>
      <xdr:rowOff>78245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43829"/>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78245</xdr:rowOff>
    </xdr:from>
    <xdr:to>
      <xdr:col>10</xdr:col>
      <xdr:colOff>114300</xdr:colOff>
      <xdr:row>95</xdr:row>
      <xdr:rowOff>91001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65995"/>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166746</xdr:rowOff>
    </xdr:from>
    <xdr:to>
      <xdr:col>24</xdr:col>
      <xdr:colOff>114300</xdr:colOff>
      <xdr:row>95</xdr:row>
      <xdr:rowOff>96896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18173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3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3549</xdr:rowOff>
    </xdr:from>
    <xdr:to>
      <xdr:col>20</xdr:col>
      <xdr:colOff>38100</xdr:colOff>
      <xdr:row>95</xdr:row>
      <xdr:rowOff>105149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121676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5279</xdr:rowOff>
    </xdr:from>
    <xdr:to>
      <xdr:col>15</xdr:col>
      <xdr:colOff>101600</xdr:colOff>
      <xdr:row>95</xdr:row>
      <xdr:rowOff>106879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123406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27445</xdr:rowOff>
    </xdr:from>
    <xdr:to>
      <xdr:col>10</xdr:col>
      <xdr:colOff>165100</xdr:colOff>
      <xdr:row>95</xdr:row>
      <xdr:rowOff>129045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145572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40201</xdr:rowOff>
    </xdr:from>
    <xdr:to>
      <xdr:col>6</xdr:col>
      <xdr:colOff>38100</xdr:colOff>
      <xdr:row>95</xdr:row>
      <xdr:rowOff>141801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158328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86208</xdr:rowOff>
    </xdr:from>
    <xdr:to>
      <xdr:col>55</xdr:col>
      <xdr:colOff>0</xdr:colOff>
      <xdr:row>35</xdr:row>
      <xdr:rowOff>15342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9155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4369</xdr:rowOff>
    </xdr:from>
    <xdr:to>
      <xdr:col>50</xdr:col>
      <xdr:colOff>114300</xdr:colOff>
      <xdr:row>34</xdr:row>
      <xdr:rowOff>86208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662219"/>
          <a:ext cx="889000" cy="2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49631</xdr:rowOff>
    </xdr:from>
    <xdr:to>
      <xdr:col>45</xdr:col>
      <xdr:colOff>177800</xdr:colOff>
      <xdr:row>33</xdr:row>
      <xdr:rowOff>4369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536031"/>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2540</xdr:rowOff>
    </xdr:from>
    <xdr:to>
      <xdr:col>41</xdr:col>
      <xdr:colOff>50800</xdr:colOff>
      <xdr:row>32</xdr:row>
      <xdr:rowOff>49631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488940"/>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135992</xdr:rowOff>
    </xdr:from>
    <xdr:to>
      <xdr:col>55</xdr:col>
      <xdr:colOff>50800</xdr:colOff>
      <xdr:row>35</xdr:row>
      <xdr:rowOff>66142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96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158869</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35408</xdr:rowOff>
    </xdr:from>
    <xdr:to>
      <xdr:col>50</xdr:col>
      <xdr:colOff>165100</xdr:colOff>
      <xdr:row>34</xdr:row>
      <xdr:rowOff>137008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153535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125019</xdr:rowOff>
    </xdr:from>
    <xdr:to>
      <xdr:col>46</xdr:col>
      <xdr:colOff>38100</xdr:colOff>
      <xdr:row>33</xdr:row>
      <xdr:rowOff>55169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71696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170281</xdr:rowOff>
    </xdr:from>
    <xdr:to>
      <xdr:col>41</xdr:col>
      <xdr:colOff>101600</xdr:colOff>
      <xdr:row>32</xdr:row>
      <xdr:rowOff>100431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116958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2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123190</xdr:rowOff>
    </xdr:from>
    <xdr:to>
      <xdr:col>36</xdr:col>
      <xdr:colOff>165100</xdr:colOff>
      <xdr:row>32</xdr:row>
      <xdr:rowOff>53340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69867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59477</xdr:rowOff>
    </xdr:from>
    <xdr:to>
      <xdr:col>55</xdr:col>
      <xdr:colOff>0</xdr:colOff>
      <xdr:row>57</xdr:row>
      <xdr:rowOff>166503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32127"/>
          <a:ext cx="838200" cy="10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59477</xdr:rowOff>
    </xdr:from>
    <xdr:to>
      <xdr:col>50</xdr:col>
      <xdr:colOff>114300</xdr:colOff>
      <xdr:row>57</xdr:row>
      <xdr:rowOff>135650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32127"/>
          <a:ext cx="889000" cy="7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135650</xdr:rowOff>
    </xdr:from>
    <xdr:to>
      <xdr:col>45</xdr:col>
      <xdr:colOff>177800</xdr:colOff>
      <xdr:row>57</xdr:row>
      <xdr:rowOff>156769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08300"/>
          <a:ext cx="889000" cy="2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147499</xdr:rowOff>
    </xdr:from>
    <xdr:to>
      <xdr:col>41</xdr:col>
      <xdr:colOff>50800</xdr:colOff>
      <xdr:row>57</xdr:row>
      <xdr:rowOff>156769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20149"/>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115703</xdr:rowOff>
    </xdr:from>
    <xdr:to>
      <xdr:col>55</xdr:col>
      <xdr:colOff>50800</xdr:colOff>
      <xdr:row>58</xdr:row>
      <xdr:rowOff>45853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94130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8677</xdr:rowOff>
    </xdr:from>
    <xdr:to>
      <xdr:col>50</xdr:col>
      <xdr:colOff>165100</xdr:colOff>
      <xdr:row>57</xdr:row>
      <xdr:rowOff>110277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126804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5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84850</xdr:rowOff>
    </xdr:from>
    <xdr:to>
      <xdr:col>46</xdr:col>
      <xdr:colOff>38100</xdr:colOff>
      <xdr:row>58</xdr:row>
      <xdr:rowOff>15000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31527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105969</xdr:rowOff>
    </xdr:from>
    <xdr:to>
      <xdr:col>41</xdr:col>
      <xdr:colOff>101600</xdr:colOff>
      <xdr:row>58</xdr:row>
      <xdr:rowOff>36119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52646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96699</xdr:rowOff>
    </xdr:from>
    <xdr:to>
      <xdr:col>36</xdr:col>
      <xdr:colOff>165100</xdr:colOff>
      <xdr:row>58</xdr:row>
      <xdr:rowOff>26849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43376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149355</xdr:rowOff>
    </xdr:from>
    <xdr:to>
      <xdr:col>55</xdr:col>
      <xdr:colOff>0</xdr:colOff>
      <xdr:row>77</xdr:row>
      <xdr:rowOff>19369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08105"/>
          <a:ext cx="838200" cy="2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164041</xdr:rowOff>
    </xdr:from>
    <xdr:to>
      <xdr:col>50</xdr:col>
      <xdr:colOff>114300</xdr:colOff>
      <xdr:row>77</xdr:row>
      <xdr:rowOff>19369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94241"/>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164041</xdr:rowOff>
    </xdr:from>
    <xdr:to>
      <xdr:col>45</xdr:col>
      <xdr:colOff>177800</xdr:colOff>
      <xdr:row>77</xdr:row>
      <xdr:rowOff>153350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94241"/>
          <a:ext cx="889000" cy="16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127682</xdr:rowOff>
    </xdr:from>
    <xdr:to>
      <xdr:col>41</xdr:col>
      <xdr:colOff>50800</xdr:colOff>
      <xdr:row>77</xdr:row>
      <xdr:rowOff>153350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29332"/>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98556</xdr:rowOff>
    </xdr:from>
    <xdr:to>
      <xdr:col>55</xdr:col>
      <xdr:colOff>50800</xdr:colOff>
      <xdr:row>76</xdr:row>
      <xdr:rowOff>28705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57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121433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140019</xdr:rowOff>
    </xdr:from>
    <xdr:to>
      <xdr:col>50</xdr:col>
      <xdr:colOff>165100</xdr:colOff>
      <xdr:row>77</xdr:row>
      <xdr:rowOff>70169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86696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113241</xdr:rowOff>
    </xdr:from>
    <xdr:to>
      <xdr:col>46</xdr:col>
      <xdr:colOff>38100</xdr:colOff>
      <xdr:row>77</xdr:row>
      <xdr:rowOff>43391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4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59917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102550</xdr:rowOff>
    </xdr:from>
    <xdr:to>
      <xdr:col>41</xdr:col>
      <xdr:colOff>101600</xdr:colOff>
      <xdr:row>78</xdr:row>
      <xdr:rowOff>32700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49227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76882</xdr:rowOff>
    </xdr:from>
    <xdr:to>
      <xdr:col>36</xdr:col>
      <xdr:colOff>165100</xdr:colOff>
      <xdr:row>78</xdr:row>
      <xdr:rowOff>7032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23559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5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89911</xdr:rowOff>
    </xdr:from>
    <xdr:to>
      <xdr:col>55</xdr:col>
      <xdr:colOff>0</xdr:colOff>
      <xdr:row>97</xdr:row>
      <xdr:rowOff>165204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20561"/>
          <a:ext cx="838200"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125096</xdr:rowOff>
    </xdr:from>
    <xdr:to>
      <xdr:col>50</xdr:col>
      <xdr:colOff>114300</xdr:colOff>
      <xdr:row>97</xdr:row>
      <xdr:rowOff>165204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55746"/>
          <a:ext cx="889000" cy="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109076</xdr:rowOff>
    </xdr:from>
    <xdr:to>
      <xdr:col>45</xdr:col>
      <xdr:colOff>177800</xdr:colOff>
      <xdr:row>97</xdr:row>
      <xdr:rowOff>125096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39726"/>
          <a:ext cx="8890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21761</xdr:rowOff>
    </xdr:from>
    <xdr:to>
      <xdr:col>41</xdr:col>
      <xdr:colOff>50800</xdr:colOff>
      <xdr:row>97</xdr:row>
      <xdr:rowOff>109076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52411"/>
          <a:ext cx="889000" cy="8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39111</xdr:rowOff>
    </xdr:from>
    <xdr:to>
      <xdr:col>55</xdr:col>
      <xdr:colOff>50800</xdr:colOff>
      <xdr:row>97</xdr:row>
      <xdr:rowOff>140711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17538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114404</xdr:rowOff>
    </xdr:from>
    <xdr:to>
      <xdr:col>50</xdr:col>
      <xdr:colOff>165100</xdr:colOff>
      <xdr:row>98</xdr:row>
      <xdr:rowOff>44554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74296</xdr:rowOff>
    </xdr:from>
    <xdr:to>
      <xdr:col>46</xdr:col>
      <xdr:colOff>38100</xdr:colOff>
      <xdr:row>98</xdr:row>
      <xdr:rowOff>4446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167023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58276</xdr:rowOff>
    </xdr:from>
    <xdr:to>
      <xdr:col>41</xdr:col>
      <xdr:colOff>101600</xdr:colOff>
      <xdr:row>97</xdr:row>
      <xdr:rowOff>159876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151003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142411</xdr:rowOff>
    </xdr:from>
    <xdr:to>
      <xdr:col>36</xdr:col>
      <xdr:colOff>165100</xdr:colOff>
      <xdr:row>97</xdr:row>
      <xdr:rowOff>72561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89088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71440</xdr:rowOff>
    </xdr:from>
    <xdr:to>
      <xdr:col>85</xdr:col>
      <xdr:colOff>127000</xdr:colOff>
      <xdr:row>37</xdr:row>
      <xdr:rowOff>72469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15090"/>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72469</xdr:rowOff>
    </xdr:from>
    <xdr:to>
      <xdr:col>81</xdr:col>
      <xdr:colOff>50800</xdr:colOff>
      <xdr:row>37</xdr:row>
      <xdr:rowOff>75029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16119"/>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75029</xdr:rowOff>
    </xdr:from>
    <xdr:to>
      <xdr:col>76</xdr:col>
      <xdr:colOff>114300</xdr:colOff>
      <xdr:row>37</xdr:row>
      <xdr:rowOff>162537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18679"/>
          <a:ext cx="8890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80035</xdr:rowOff>
    </xdr:from>
    <xdr:to>
      <xdr:col>71</xdr:col>
      <xdr:colOff>177800</xdr:colOff>
      <xdr:row>37</xdr:row>
      <xdr:rowOff>162537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23685"/>
          <a:ext cx="889000" cy="8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20640</xdr:rowOff>
    </xdr:from>
    <xdr:to>
      <xdr:col>85</xdr:col>
      <xdr:colOff>177800</xdr:colOff>
      <xdr:row>37</xdr:row>
      <xdr:rowOff>122240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170517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4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21669</xdr:rowOff>
    </xdr:from>
    <xdr:to>
      <xdr:col>81</xdr:col>
      <xdr:colOff>101600</xdr:colOff>
      <xdr:row>37</xdr:row>
      <xdr:rowOff>123269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114396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24229</xdr:rowOff>
    </xdr:from>
    <xdr:to>
      <xdr:col>76</xdr:col>
      <xdr:colOff>165100</xdr:colOff>
      <xdr:row>37</xdr:row>
      <xdr:rowOff>125829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116956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111737</xdr:rowOff>
    </xdr:from>
    <xdr:to>
      <xdr:col>72</xdr:col>
      <xdr:colOff>38100</xdr:colOff>
      <xdr:row>38</xdr:row>
      <xdr:rowOff>41887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33014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29235</xdr:rowOff>
    </xdr:from>
    <xdr:to>
      <xdr:col>67</xdr:col>
      <xdr:colOff>101600</xdr:colOff>
      <xdr:row>37</xdr:row>
      <xdr:rowOff>130835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121962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120310</xdr:rowOff>
    </xdr:from>
    <xdr:to>
      <xdr:col>85</xdr:col>
      <xdr:colOff>127000</xdr:colOff>
      <xdr:row>57</xdr:row>
      <xdr:rowOff>125259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21510"/>
          <a:ext cx="838200" cy="17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121593</xdr:rowOff>
    </xdr:from>
    <xdr:to>
      <xdr:col>81</xdr:col>
      <xdr:colOff>50800</xdr:colOff>
      <xdr:row>57</xdr:row>
      <xdr:rowOff>125259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94243"/>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97517</xdr:rowOff>
    </xdr:from>
    <xdr:to>
      <xdr:col>76</xdr:col>
      <xdr:colOff>114300</xdr:colOff>
      <xdr:row>57</xdr:row>
      <xdr:rowOff>121593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70167"/>
          <a:ext cx="889000" cy="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97517</xdr:rowOff>
    </xdr:from>
    <xdr:to>
      <xdr:col>71</xdr:col>
      <xdr:colOff>177800</xdr:colOff>
      <xdr:row>57</xdr:row>
      <xdr:rowOff>106857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70167"/>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69510</xdr:rowOff>
    </xdr:from>
    <xdr:to>
      <xdr:col>85</xdr:col>
      <xdr:colOff>177800</xdr:colOff>
      <xdr:row>56</xdr:row>
      <xdr:rowOff>171110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92387</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74459</xdr:rowOff>
    </xdr:from>
    <xdr:to>
      <xdr:col>81</xdr:col>
      <xdr:colOff>101600</xdr:colOff>
      <xdr:row>58</xdr:row>
      <xdr:rowOff>4609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167186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70793</xdr:rowOff>
    </xdr:from>
    <xdr:to>
      <xdr:col>76</xdr:col>
      <xdr:colOff>165100</xdr:colOff>
      <xdr:row>58</xdr:row>
      <xdr:rowOff>943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17470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46717</xdr:rowOff>
    </xdr:from>
    <xdr:to>
      <xdr:col>72</xdr:col>
      <xdr:colOff>38100</xdr:colOff>
      <xdr:row>57</xdr:row>
      <xdr:rowOff>148317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164844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56057</xdr:rowOff>
    </xdr:from>
    <xdr:to>
      <xdr:col>67</xdr:col>
      <xdr:colOff>101600</xdr:colOff>
      <xdr:row>57</xdr:row>
      <xdr:rowOff>157657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2734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135996</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09096"/>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105411</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78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147628</xdr:rowOff>
    </xdr:from>
    <xdr:to>
      <xdr:col>76</xdr:col>
      <xdr:colOff>114300</xdr:colOff>
      <xdr:row>78</xdr:row>
      <xdr:rowOff>105411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49278"/>
          <a:ext cx="889000" cy="1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147628</xdr:rowOff>
    </xdr:from>
    <xdr:to>
      <xdr:col>71</xdr:col>
      <xdr:colOff>177800</xdr:colOff>
      <xdr:row>77</xdr:row>
      <xdr:rowOff>152136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49278"/>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85196</xdr:rowOff>
    </xdr:from>
    <xdr:to>
      <xdr:col>85</xdr:col>
      <xdr:colOff>177800</xdr:colOff>
      <xdr:row>79</xdr:row>
      <xdr:rowOff>15346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54611</xdr:rowOff>
    </xdr:from>
    <xdr:to>
      <xdr:col>76</xdr:col>
      <xdr:colOff>165100</xdr:colOff>
      <xdr:row>78</xdr:row>
      <xdr:rowOff>156211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147338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96828</xdr:rowOff>
    </xdr:from>
    <xdr:to>
      <xdr:col>72</xdr:col>
      <xdr:colOff>38100</xdr:colOff>
      <xdr:row>78</xdr:row>
      <xdr:rowOff>26978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43505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101336</xdr:rowOff>
    </xdr:from>
    <xdr:to>
      <xdr:col>67</xdr:col>
      <xdr:colOff>101600</xdr:colOff>
      <xdr:row>78</xdr:row>
      <xdr:rowOff>31486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48013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57824</xdr:rowOff>
    </xdr:from>
    <xdr:to>
      <xdr:col>85</xdr:col>
      <xdr:colOff>127000</xdr:colOff>
      <xdr:row>96</xdr:row>
      <xdr:rowOff>73196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17024"/>
          <a:ext cx="8382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73196</xdr:rowOff>
    </xdr:from>
    <xdr:to>
      <xdr:col>81</xdr:col>
      <xdr:colOff>50800</xdr:colOff>
      <xdr:row>96</xdr:row>
      <xdr:rowOff>82367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32396"/>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82367</xdr:rowOff>
    </xdr:from>
    <xdr:to>
      <xdr:col>76</xdr:col>
      <xdr:colOff>114300</xdr:colOff>
      <xdr:row>96</xdr:row>
      <xdr:rowOff>137460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41567"/>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137460</xdr:rowOff>
    </xdr:from>
    <xdr:to>
      <xdr:col>71</xdr:col>
      <xdr:colOff>177800</xdr:colOff>
      <xdr:row>97</xdr:row>
      <xdr:rowOff>40058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96660"/>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7024</xdr:rowOff>
    </xdr:from>
    <xdr:to>
      <xdr:col>85</xdr:col>
      <xdr:colOff>177800</xdr:colOff>
      <xdr:row>96</xdr:row>
      <xdr:rowOff>108624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29901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1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22396</xdr:rowOff>
    </xdr:from>
    <xdr:to>
      <xdr:col>81</xdr:col>
      <xdr:colOff>101600</xdr:colOff>
      <xdr:row>96</xdr:row>
      <xdr:rowOff>123996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140523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31567</xdr:rowOff>
    </xdr:from>
    <xdr:to>
      <xdr:col>76</xdr:col>
      <xdr:colOff>165100</xdr:colOff>
      <xdr:row>96</xdr:row>
      <xdr:rowOff>133167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86660</xdr:rowOff>
    </xdr:from>
    <xdr:to>
      <xdr:col>72</xdr:col>
      <xdr:colOff>38100</xdr:colOff>
      <xdr:row>97</xdr:row>
      <xdr:rowOff>16810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33337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2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160708</xdr:rowOff>
    </xdr:from>
    <xdr:to>
      <xdr:col>67</xdr:col>
      <xdr:colOff>101600</xdr:colOff>
      <xdr:row>97</xdr:row>
      <xdr:rowOff>90858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81985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コストについては、その年度の実施事業の普通建設事業等の内容や人口数により大きく変動するものと思われるが、令和４年度の特徴として、住民一人当たり商工費が１９，５５９円増加している。地域経済応援商品券配布事業や事業継続補助金、燃料費高騰対策等事業継続支援金など物価高騰を踏まえた商工事業者支援を拡充したことにより大幅増となった。類似団体内平均値と比較しても２４，０１４円と大きく上回っており、政策的に事業者支援を強化した年度であることが読み取れる。また、教育費について、住民一人当たりコストが７７，１６５円と大幅に増加している。小学校エアコン設置工事や多目的屋内運動場解体工事など普通建設事業の増加に加えて、新設した学校施設整備基金への積立金の影響が最も大きい。いずれも単年度の増加要因であることから、類似団体内平均値と比較して６８，０８４円上回っているが、４年度に限定した乖離であると捉えている。公債費については、類似団体内平均値を上回っているものの、大型事業にかかる過疎対策事業債の新たな償還が落ち着き、起債発行抑制により償還額が平準化されたため住民一人当たりコストは大きな増減なく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から新設した学校施設整備基金に移し替えしたため、財政調整基金残高は４．０ポイント減少した。財政健全化のため基金繰入金を最小限に抑制した令和３年度と比較して、令和４年度は基金から３９１百万円を繰り入れたことから、実質単年度収支は１４．３６ポイント減少している。基金総額としては残額を確保しており、今後も経常経費の抑制等に努めることで基金残高の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から特別会計への補助金及び繰出金で収支調整を行い、全特別会計で黒字収支となっている。今後とも特別会計の経費を極力抑制しつつ、一般会計から継続的に支援し、赤字収支とならない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5141708</v>
      </c>
      <c r="BO4" s="371"/>
      <c r="BP4" s="371"/>
      <c r="BQ4" s="371"/>
      <c r="BR4" s="371"/>
      <c r="BS4" s="371"/>
      <c r="BT4" s="371"/>
      <c r="BU4" s="372"/>
      <c r="BV4" s="370">
        <v>4812476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10.8</v>
      </c>
      <c r="CU4" s="377"/>
      <c r="CV4" s="377"/>
      <c r="CW4" s="377"/>
      <c r="CX4" s="377"/>
      <c r="CY4" s="377"/>
      <c r="CZ4" s="377"/>
      <c r="DA4" s="378"/>
      <c r="DB4" s="376">
        <v>9.8000000000000007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4834870</v>
      </c>
      <c r="BO5" s="408"/>
      <c r="BP5" s="408"/>
      <c r="BQ5" s="408"/>
      <c r="BR5" s="408"/>
      <c r="BS5" s="408"/>
      <c r="BT5" s="408"/>
      <c r="BU5" s="409"/>
      <c r="BV5" s="407">
        <v>4526696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87.5</v>
      </c>
      <c r="CU5" s="405"/>
      <c r="CV5" s="405"/>
      <c r="CW5" s="405"/>
      <c r="CX5" s="405"/>
      <c r="CY5" s="405"/>
      <c r="CZ5" s="405"/>
      <c r="DA5" s="406"/>
      <c r="DB5" s="404">
        <v>85.5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306838</v>
      </c>
      <c r="BO6" s="408"/>
      <c r="BP6" s="408"/>
      <c r="BQ6" s="408"/>
      <c r="BR6" s="408"/>
      <c r="BS6" s="408"/>
      <c r="BT6" s="408"/>
      <c r="BU6" s="409"/>
      <c r="BV6" s="407">
        <v>285780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88.3</v>
      </c>
      <c r="CU6" s="445"/>
      <c r="CV6" s="445"/>
      <c r="CW6" s="445"/>
      <c r="CX6" s="445"/>
      <c r="CY6" s="445"/>
      <c r="CZ6" s="445"/>
      <c r="DA6" s="446"/>
      <c r="DB6" s="444">
        <v>88.4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3797</v>
      </c>
      <c r="BO7" s="408"/>
      <c r="BP7" s="408"/>
      <c r="BQ7" s="408"/>
      <c r="BR7" s="408"/>
      <c r="BS7" s="408"/>
      <c r="BT7" s="408"/>
      <c r="BU7" s="409"/>
      <c r="BV7" s="407">
        <v>3394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2799986</v>
      </c>
      <c r="CU7" s="408"/>
      <c r="CV7" s="408"/>
      <c r="CW7" s="408"/>
      <c r="CX7" s="408"/>
      <c r="CY7" s="408"/>
      <c r="CZ7" s="408"/>
      <c r="DA7" s="409"/>
      <c r="DB7" s="407">
        <v>2889862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303041</v>
      </c>
      <c r="BO8" s="408"/>
      <c r="BP8" s="408"/>
      <c r="BQ8" s="408"/>
      <c r="BR8" s="408"/>
      <c r="BS8" s="408"/>
      <c r="BT8" s="408"/>
      <c r="BU8" s="409"/>
      <c r="BV8" s="407">
        <v>282386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v>
      </c>
      <c r="CU8" s="448"/>
      <c r="CV8" s="448"/>
      <c r="CW8" s="448"/>
      <c r="CX8" s="448"/>
      <c r="CY8" s="448"/>
      <c r="CZ8" s="448"/>
      <c r="DA8" s="449"/>
      <c r="DB8" s="447">
        <v>0.2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5071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20655</v>
      </c>
      <c r="BO9" s="408"/>
      <c r="BP9" s="408"/>
      <c r="BQ9" s="408"/>
      <c r="BR9" s="408"/>
      <c r="BS9" s="408"/>
      <c r="BT9" s="408"/>
      <c r="BU9" s="409"/>
      <c r="BV9" s="407">
        <v>-14728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11.2</v>
      </c>
      <c r="CU9" s="405"/>
      <c r="CV9" s="405"/>
      <c r="CW9" s="405"/>
      <c r="CX9" s="405"/>
      <c r="CY9" s="405"/>
      <c r="CZ9" s="405"/>
      <c r="DA9" s="406"/>
      <c r="DB9" s="404">
        <v>12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5829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245907</v>
      </c>
      <c r="BO10" s="408"/>
      <c r="BP10" s="408"/>
      <c r="BQ10" s="408"/>
      <c r="BR10" s="408"/>
      <c r="BS10" s="408"/>
      <c r="BT10" s="408"/>
      <c r="BU10" s="409"/>
      <c r="BV10" s="407">
        <v>301330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4981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104</v>
      </c>
      <c r="AV12" s="440"/>
      <c r="AW12" s="440"/>
      <c r="AX12" s="440"/>
      <c r="AY12" s="441" t="s">
        <v>137</v>
      </c>
      <c r="AZ12" s="442"/>
      <c r="BA12" s="442"/>
      <c r="BB12" s="442"/>
      <c r="BC12" s="442"/>
      <c r="BD12" s="442"/>
      <c r="BE12" s="442"/>
      <c r="BF12" s="442"/>
      <c r="BG12" s="442"/>
      <c r="BH12" s="442"/>
      <c r="BI12" s="442"/>
      <c r="BJ12" s="442"/>
      <c r="BK12" s="442"/>
      <c r="BL12" s="442"/>
      <c r="BM12" s="443"/>
      <c r="BN12" s="407">
        <v>391000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4931</v>
      </c>
      <c r="S13" s="492"/>
      <c r="T13" s="492"/>
      <c r="U13" s="492"/>
      <c r="V13" s="493"/>
      <c r="W13" s="423" t="s">
        <v>141</v>
      </c>
      <c r="X13" s="424"/>
      <c r="Y13" s="424"/>
      <c r="Z13" s="424"/>
      <c r="AA13" s="424"/>
      <c r="AB13" s="414"/>
      <c r="AC13" s="458">
        <v>471</v>
      </c>
      <c r="AD13" s="459"/>
      <c r="AE13" s="459"/>
      <c r="AF13" s="459"/>
      <c r="AG13" s="501"/>
      <c r="AH13" s="458">
        <v>533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-124438</v>
      </c>
      <c r="BO13" s="408"/>
      <c r="BP13" s="408"/>
      <c r="BQ13" s="408"/>
      <c r="BR13" s="408"/>
      <c r="BS13" s="408"/>
      <c r="BT13" s="408"/>
      <c r="BU13" s="409"/>
      <c r="BV13" s="407">
        <v>286602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9.8000000000000007</v>
      </c>
      <c r="CU13" s="405"/>
      <c r="CV13" s="405"/>
      <c r="CW13" s="405"/>
      <c r="CX13" s="405"/>
      <c r="CY13" s="405"/>
      <c r="CZ13" s="405"/>
      <c r="DA13" s="406"/>
      <c r="DB13" s="404">
        <v>10.199999999999999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5098</v>
      </c>
      <c r="S14" s="492"/>
      <c r="T14" s="492"/>
      <c r="U14" s="492"/>
      <c r="V14" s="493"/>
      <c r="W14" s="397"/>
      <c r="X14" s="398"/>
      <c r="Y14" s="398"/>
      <c r="Z14" s="398"/>
      <c r="AA14" s="398"/>
      <c r="AB14" s="387"/>
      <c r="AC14" s="494">
        <v>17.2</v>
      </c>
      <c r="AD14" s="495"/>
      <c r="AE14" s="495"/>
      <c r="AF14" s="495"/>
      <c r="AG14" s="496"/>
      <c r="AH14" s="494">
        <v>17.899999999999999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v>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5045</v>
      </c>
      <c r="S15" s="492"/>
      <c r="T15" s="492"/>
      <c r="U15" s="492"/>
      <c r="V15" s="493"/>
      <c r="W15" s="423" t="s">
        <v>148</v>
      </c>
      <c r="X15" s="424"/>
      <c r="Y15" s="424"/>
      <c r="Z15" s="424"/>
      <c r="AA15" s="424"/>
      <c r="AB15" s="414"/>
      <c r="AC15" s="458">
        <v>975</v>
      </c>
      <c r="AD15" s="459"/>
      <c r="AE15" s="459"/>
      <c r="AF15" s="459"/>
      <c r="AG15" s="501"/>
      <c r="AH15" s="458">
        <v>1052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510717</v>
      </c>
      <c r="BO15" s="371"/>
      <c r="BP15" s="371"/>
      <c r="BQ15" s="371"/>
      <c r="BR15" s="371"/>
      <c r="BS15" s="371"/>
      <c r="BT15" s="371"/>
      <c r="BU15" s="372"/>
      <c r="BV15" s="370">
        <v>503378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35.700000000000003</v>
      </c>
      <c r="AD16" s="495"/>
      <c r="AE16" s="495"/>
      <c r="AF16" s="495"/>
      <c r="AG16" s="496"/>
      <c r="AH16" s="494">
        <v>35.200000000000003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2662494</v>
      </c>
      <c r="BO16" s="408"/>
      <c r="BP16" s="408"/>
      <c r="BQ16" s="408"/>
      <c r="BR16" s="408"/>
      <c r="BS16" s="408"/>
      <c r="BT16" s="408"/>
      <c r="BU16" s="409"/>
      <c r="BV16" s="407">
        <v>2657647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1286</v>
      </c>
      <c r="AD17" s="459"/>
      <c r="AE17" s="459"/>
      <c r="AF17" s="459"/>
      <c r="AG17" s="501"/>
      <c r="AH17" s="458">
        <v>1400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623572</v>
      </c>
      <c r="BO17" s="408"/>
      <c r="BP17" s="408"/>
      <c r="BQ17" s="408"/>
      <c r="BR17" s="408"/>
      <c r="BS17" s="408"/>
      <c r="BT17" s="408"/>
      <c r="BU17" s="409"/>
      <c r="BV17" s="407">
        <v>615398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161.66999999999999</v>
      </c>
      <c r="M18" s="531"/>
      <c r="N18" s="531"/>
      <c r="O18" s="531"/>
      <c r="P18" s="531"/>
      <c r="Q18" s="531"/>
      <c r="R18" s="532"/>
      <c r="S18" s="532"/>
      <c r="T18" s="532"/>
      <c r="U18" s="532"/>
      <c r="V18" s="533"/>
      <c r="W18" s="425"/>
      <c r="X18" s="426"/>
      <c r="Y18" s="426"/>
      <c r="Z18" s="426"/>
      <c r="AA18" s="426"/>
      <c r="AB18" s="417"/>
      <c r="AC18" s="534">
        <v>47.1</v>
      </c>
      <c r="AD18" s="535"/>
      <c r="AE18" s="535"/>
      <c r="AF18" s="535"/>
      <c r="AG18" s="536"/>
      <c r="AH18" s="534">
        <v>46.9</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2472423</v>
      </c>
      <c r="BO18" s="408"/>
      <c r="BP18" s="408"/>
      <c r="BQ18" s="408"/>
      <c r="BR18" s="408"/>
      <c r="BS18" s="408"/>
      <c r="BT18" s="408"/>
      <c r="BU18" s="409"/>
      <c r="BV18" s="407">
        <v>2498494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31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4044196</v>
      </c>
      <c r="BO19" s="408"/>
      <c r="BP19" s="408"/>
      <c r="BQ19" s="408"/>
      <c r="BR19" s="408"/>
      <c r="BS19" s="408"/>
      <c r="BT19" s="408"/>
      <c r="BU19" s="409"/>
      <c r="BV19" s="407">
        <v>3715721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1572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3695217</v>
      </c>
      <c r="BO22" s="371"/>
      <c r="BP22" s="371"/>
      <c r="BQ22" s="371"/>
      <c r="BR22" s="371"/>
      <c r="BS22" s="371"/>
      <c r="BT22" s="371"/>
      <c r="BU22" s="372"/>
      <c r="BV22" s="370">
        <v>3912892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1845287</v>
      </c>
      <c r="BO23" s="408"/>
      <c r="BP23" s="408"/>
      <c r="BQ23" s="408"/>
      <c r="BR23" s="408"/>
      <c r="BS23" s="408"/>
      <c r="BT23" s="408"/>
      <c r="BU23" s="409"/>
      <c r="BV23" s="407">
        <v>2068090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6560</v>
      </c>
      <c r="R24" s="459"/>
      <c r="S24" s="459"/>
      <c r="T24" s="459"/>
      <c r="U24" s="459"/>
      <c r="V24" s="501"/>
      <c r="W24" s="553"/>
      <c r="X24" s="554"/>
      <c r="Y24" s="555"/>
      <c r="Z24" s="457" t="s">
        <v>172</v>
      </c>
      <c r="AA24" s="437"/>
      <c r="AB24" s="437"/>
      <c r="AC24" s="437"/>
      <c r="AD24" s="437"/>
      <c r="AE24" s="437"/>
      <c r="AF24" s="437"/>
      <c r="AG24" s="438"/>
      <c r="AH24" s="458">
        <v>69</v>
      </c>
      <c r="AI24" s="459"/>
      <c r="AJ24" s="459"/>
      <c r="AK24" s="459"/>
      <c r="AL24" s="501"/>
      <c r="AM24" s="458">
        <v>207828</v>
      </c>
      <c r="AN24" s="459"/>
      <c r="AO24" s="459"/>
      <c r="AP24" s="459"/>
      <c r="AQ24" s="459"/>
      <c r="AR24" s="501"/>
      <c r="AS24" s="458">
        <v>3012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2321617</v>
      </c>
      <c r="BO24" s="408"/>
      <c r="BP24" s="408"/>
      <c r="BQ24" s="408"/>
      <c r="BR24" s="408"/>
      <c r="BS24" s="408"/>
      <c r="BT24" s="408"/>
      <c r="BU24" s="409"/>
      <c r="BV24" s="407">
        <v>2397500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5580</v>
      </c>
      <c r="R25" s="459"/>
      <c r="S25" s="459"/>
      <c r="T25" s="459"/>
      <c r="U25" s="459"/>
      <c r="V25" s="501"/>
      <c r="W25" s="553"/>
      <c r="X25" s="554"/>
      <c r="Y25" s="555"/>
      <c r="Z25" s="457" t="s">
        <v>175</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24338</v>
      </c>
      <c r="BO25" s="371"/>
      <c r="BP25" s="371"/>
      <c r="BQ25" s="371"/>
      <c r="BR25" s="371"/>
      <c r="BS25" s="371"/>
      <c r="BT25" s="371"/>
      <c r="BU25" s="372"/>
      <c r="BV25" s="370">
        <v>30739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5470</v>
      </c>
      <c r="R26" s="459"/>
      <c r="S26" s="459"/>
      <c r="T26" s="459"/>
      <c r="U26" s="459"/>
      <c r="V26" s="501"/>
      <c r="W26" s="553"/>
      <c r="X26" s="554"/>
      <c r="Y26" s="555"/>
      <c r="Z26" s="457" t="s">
        <v>178</v>
      </c>
      <c r="AA26" s="559"/>
      <c r="AB26" s="559"/>
      <c r="AC26" s="559"/>
      <c r="AD26" s="559"/>
      <c r="AE26" s="559"/>
      <c r="AF26" s="559"/>
      <c r="AG26" s="560"/>
      <c r="AH26" s="458">
        <v>1</v>
      </c>
      <c r="AI26" s="459"/>
      <c r="AJ26" s="459"/>
      <c r="AK26" s="459"/>
      <c r="AL26" s="501"/>
      <c r="AM26" s="458" t="s">
        <v>179</v>
      </c>
      <c r="AN26" s="459"/>
      <c r="AO26" s="459"/>
      <c r="AP26" s="459"/>
      <c r="AQ26" s="459"/>
      <c r="AR26" s="501"/>
      <c r="AS26" s="458" t="s">
        <v>180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2945</v>
      </c>
      <c r="R27" s="459"/>
      <c r="S27" s="459"/>
      <c r="T27" s="459"/>
      <c r="U27" s="459"/>
      <c r="V27" s="501"/>
      <c r="W27" s="553"/>
      <c r="X27" s="554"/>
      <c r="Y27" s="555"/>
      <c r="Z27" s="457" t="s">
        <v>183</v>
      </c>
      <c r="AA27" s="437"/>
      <c r="AB27" s="437"/>
      <c r="AC27" s="437"/>
      <c r="AD27" s="437"/>
      <c r="AE27" s="437"/>
      <c r="AF27" s="437"/>
      <c r="AG27" s="438"/>
      <c r="AH27" s="458" t="s">
        <v>184</v>
      </c>
      <c r="AI27" s="459"/>
      <c r="AJ27" s="459"/>
      <c r="AK27" s="459"/>
      <c r="AL27" s="501"/>
      <c r="AM27" s="458" t="s">
        <v>131</v>
      </c>
      <c r="AN27" s="459"/>
      <c r="AO27" s="459"/>
      <c r="AP27" s="459"/>
      <c r="AQ27" s="459"/>
      <c r="AR27" s="501"/>
      <c r="AS27" s="458" t="s">
        <v>131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117919</v>
      </c>
      <c r="BO27" s="527"/>
      <c r="BP27" s="527"/>
      <c r="BQ27" s="527"/>
      <c r="BR27" s="527"/>
      <c r="BS27" s="527"/>
      <c r="BT27" s="527"/>
      <c r="BU27" s="528"/>
      <c r="BV27" s="526">
        <v>117919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2375</v>
      </c>
      <c r="R28" s="459"/>
      <c r="S28" s="459"/>
      <c r="T28" s="459"/>
      <c r="U28" s="459"/>
      <c r="V28" s="501"/>
      <c r="W28" s="553"/>
      <c r="X28" s="554"/>
      <c r="Y28" s="555"/>
      <c r="Z28" s="457" t="s">
        <v>187</v>
      </c>
      <c r="AA28" s="437"/>
      <c r="AB28" s="437"/>
      <c r="AC28" s="437"/>
      <c r="AD28" s="437"/>
      <c r="AE28" s="437"/>
      <c r="AF28" s="437"/>
      <c r="AG28" s="438"/>
      <c r="AH28" s="458" t="s">
        <v>131</v>
      </c>
      <c r="AI28" s="459"/>
      <c r="AJ28" s="459"/>
      <c r="AK28" s="459"/>
      <c r="AL28" s="501"/>
      <c r="AM28" s="458" t="s">
        <v>184</v>
      </c>
      <c r="AN28" s="459"/>
      <c r="AO28" s="459"/>
      <c r="AP28" s="459"/>
      <c r="AQ28" s="459"/>
      <c r="AR28" s="501"/>
      <c r="AS28" s="458" t="s">
        <v>184</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921761</v>
      </c>
      <c r="BO28" s="371"/>
      <c r="BP28" s="371"/>
      <c r="BQ28" s="371"/>
      <c r="BR28" s="371"/>
      <c r="BS28" s="371"/>
      <c r="BT28" s="371"/>
      <c r="BU28" s="372"/>
      <c r="BV28" s="370">
        <v>1066854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8</v>
      </c>
      <c r="M29" s="459"/>
      <c r="N29" s="459"/>
      <c r="O29" s="459"/>
      <c r="P29" s="501"/>
      <c r="Q29" s="458">
        <v>2185</v>
      </c>
      <c r="R29" s="459"/>
      <c r="S29" s="459"/>
      <c r="T29" s="459"/>
      <c r="U29" s="459"/>
      <c r="V29" s="501"/>
      <c r="W29" s="556"/>
      <c r="X29" s="557"/>
      <c r="Y29" s="558"/>
      <c r="Z29" s="457" t="s">
        <v>190</v>
      </c>
      <c r="AA29" s="437"/>
      <c r="AB29" s="437"/>
      <c r="AC29" s="437"/>
      <c r="AD29" s="437"/>
      <c r="AE29" s="437"/>
      <c r="AF29" s="437"/>
      <c r="AG29" s="438"/>
      <c r="AH29" s="458">
        <v>69</v>
      </c>
      <c r="AI29" s="459"/>
      <c r="AJ29" s="459"/>
      <c r="AK29" s="459"/>
      <c r="AL29" s="501"/>
      <c r="AM29" s="458">
        <v>207828</v>
      </c>
      <c r="AN29" s="459"/>
      <c r="AO29" s="459"/>
      <c r="AP29" s="459"/>
      <c r="AQ29" s="459"/>
      <c r="AR29" s="501"/>
      <c r="AS29" s="458">
        <v>3012</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409097</v>
      </c>
      <c r="BO29" s="408"/>
      <c r="BP29" s="408"/>
      <c r="BQ29" s="408"/>
      <c r="BR29" s="408"/>
      <c r="BS29" s="408"/>
      <c r="BT29" s="408"/>
      <c r="BU29" s="409"/>
      <c r="BV29" s="407">
        <v>409075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1011822</v>
      </c>
      <c r="BO30" s="527"/>
      <c r="BP30" s="527"/>
      <c r="BQ30" s="527"/>
      <c r="BR30" s="527"/>
      <c r="BS30" s="527"/>
      <c r="BT30" s="527"/>
      <c r="BU30" s="528"/>
      <c r="BV30" s="526">
        <v>499705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最上広域市町村圏事務組合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グリーンバレー神室振興公社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最上地区広域連合（普通会計分）</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介護サービス事業</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最上地区広域連合（事業会計分）</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山形県後期高齢者医療広域連合（普通会計分）</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山形県後期高齢者医療広域連合（事業会計分）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山形県消防補償等組合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山形県自治会館管理組合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山形県市町村職員退職手当組合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山形県市町村交通災害共済組合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iHsn6+dGHCRXDYi2q8zE19mqrm7JQSrpFCLPaZejPI7Wa+gkeBxmXkVu+ZdLAECmdzYDUcURByl9l7beSCmWEQ==" saltValue="xRI+UtvXjgOiesotHyu2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562</v>
      </c>
      <c r="D34" s="1151"/>
      <c r="E34" s="1152"/>
      <c r="F34" s="32">
        <v>11.17</v>
      </c>
      <c r="G34" s="33">
        <v>12.52</v>
      </c>
      <c r="H34" s="33">
        <v>11.19</v>
      </c>
      <c r="I34" s="33">
        <v>9.77</v>
      </c>
      <c r="J34" s="34">
        <v>10.82</v>
      </c>
      <c r="K34" s="22"/>
      <c r="L34" s="22"/>
      <c r="M34" s="22"/>
      <c r="N34" s="22"/>
      <c r="O34" s="22"/>
      <c r="P34" s="22"/>
    </row>
    <row r="35" spans="1:16" ht="39" customHeight="1" x14ac:dyDescent="0.15">
      <c r="A35" s="22"/>
      <c r="B35" s="35"/>
      <c r="C35" s="1145" t="s">
        <v>563</v>
      </c>
      <c r="D35" s="1146"/>
      <c r="E35" s="1147"/>
      <c r="F35" s="36">
        <v>3.9</v>
      </c>
      <c r="G35" s="37">
        <v>3.54</v>
      </c>
      <c r="H35" s="37">
        <v>2.81</v>
      </c>
      <c r="I35" s="37">
        <v>2.25</v>
      </c>
      <c r="J35" s="38">
        <v>2.85</v>
      </c>
      <c r="K35" s="22"/>
      <c r="L35" s="22"/>
      <c r="M35" s="22"/>
      <c r="N35" s="22"/>
      <c r="O35" s="22"/>
      <c r="P35" s="22"/>
    </row>
    <row r="36" spans="1:16" ht="39" customHeight="1" x14ac:dyDescent="0.15">
      <c r="A36" s="22"/>
      <c r="B36" s="35"/>
      <c r="C36" s="1145" t="s">
        <v>564</v>
      </c>
      <c r="D36" s="1146"/>
      <c r="E36" s="1147"/>
      <c r="F36" s="36">
        <v>1.33</v>
      </c>
      <c r="G36" s="37">
        <v>1.21</v>
      </c>
      <c r="H36" s="37">
        <v>1.54</v>
      </c>
      <c r="I36" s="37">
        <v>1.99</v>
      </c>
      <c r="J36" s="38">
        <v>2.02</v>
      </c>
      <c r="K36" s="22"/>
      <c r="L36" s="22"/>
      <c r="M36" s="22"/>
      <c r="N36" s="22"/>
      <c r="O36" s="22"/>
      <c r="P36" s="22"/>
    </row>
    <row r="37" spans="1:16" ht="39" customHeight="1" x14ac:dyDescent="0.15">
      <c r="A37" s="22"/>
      <c r="B37" s="35"/>
      <c r="C37" s="1145" t="s">
        <v>565</v>
      </c>
      <c r="D37" s="1146"/>
      <c r="E37" s="1147"/>
      <c r="F37" s="36">
        <v>0.32</v>
      </c>
      <c r="G37" s="37">
        <v>0.27</v>
      </c>
      <c r="H37" s="37">
        <v>0.78</v>
      </c>
      <c r="I37" s="37">
        <v>0.36</v>
      </c>
      <c r="J37" s="38">
        <v>0.51</v>
      </c>
      <c r="K37" s="22"/>
      <c r="L37" s="22"/>
      <c r="M37" s="22"/>
      <c r="N37" s="22"/>
      <c r="O37" s="22"/>
      <c r="P37" s="22"/>
    </row>
    <row r="38" spans="1:16" ht="39" customHeight="1" x14ac:dyDescent="0.15">
      <c r="A38" s="22"/>
      <c r="B38" s="35"/>
      <c r="C38" s="1145" t="s">
        <v>566</v>
      </c>
      <c r="D38" s="1146"/>
      <c r="E38" s="1147"/>
      <c r="F38" s="36">
        <v>0.39</v>
      </c>
      <c r="G38" s="37">
        <v>0.16</v>
      </c>
      <c r="H38" s="37">
        <v>0.4</v>
      </c>
      <c r="I38" s="37">
        <v>0.33</v>
      </c>
      <c r="J38" s="38">
        <v>0.43</v>
      </c>
      <c r="K38" s="22"/>
      <c r="L38" s="22"/>
      <c r="M38" s="22"/>
      <c r="N38" s="22"/>
      <c r="O38" s="22"/>
      <c r="P38" s="22"/>
    </row>
    <row r="39" spans="1:16" ht="39" customHeight="1" x14ac:dyDescent="0.15">
      <c r="A39" s="22"/>
      <c r="B39" s="35"/>
      <c r="C39" s="1145" t="s">
        <v>567</v>
      </c>
      <c r="D39" s="1146"/>
      <c r="E39" s="1147"/>
      <c r="F39" s="36">
        <v>0.16</v>
      </c>
      <c r="G39" s="37">
        <v>0.05</v>
      </c>
      <c r="H39" s="37">
        <v>1.1499999999999999</v>
      </c>
      <c r="I39" s="37">
        <v>0.05</v>
      </c>
      <c r="J39" s="38">
        <v>0.26</v>
      </c>
      <c r="K39" s="22"/>
      <c r="L39" s="22"/>
      <c r="M39" s="22"/>
      <c r="N39" s="22"/>
      <c r="O39" s="22"/>
      <c r="P39" s="22"/>
    </row>
    <row r="40" spans="1:16" ht="39" customHeight="1" x14ac:dyDescent="0.15">
      <c r="A40" s="22"/>
      <c r="B40" s="35"/>
      <c r="C40" s="1145" t="s">
        <v>568</v>
      </c>
      <c r="D40" s="1146"/>
      <c r="E40" s="1147"/>
      <c r="F40" s="36">
        <v>0.06</v>
      </c>
      <c r="G40" s="37">
        <v>0.09</v>
      </c>
      <c r="H40" s="37">
        <v>0.09</v>
      </c>
      <c r="I40" s="37">
        <v>0.1</v>
      </c>
      <c r="J40" s="38">
        <v>0.12</v>
      </c>
      <c r="K40" s="22"/>
      <c r="L40" s="22"/>
      <c r="M40" s="22"/>
      <c r="N40" s="22"/>
      <c r="O40" s="22"/>
      <c r="P40" s="22"/>
    </row>
    <row r="41" spans="1:16" ht="39" customHeight="1" x14ac:dyDescent="0.15">
      <c r="A41" s="22"/>
      <c r="B41" s="35"/>
      <c r="C41" s="1145" t="s">
        <v>569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571</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zLFycSoEwZfOdmvHQtt7M2L4xAJxreamzjBJc79QTt+IzhGGzUjGBiKb/oSmWPmB7VL4Ms6x+atgrgqNXYYNA==" saltValue="vtIeXw4/Ur2Rbsd/HNFs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329</v>
      </c>
      <c r="L45" s="60">
        <v>408</v>
      </c>
      <c r="M45" s="60">
        <v>461</v>
      </c>
      <c r="N45" s="60">
        <v>457</v>
      </c>
      <c r="O45" s="61">
        <v>463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170</v>
      </c>
      <c r="L48" s="64">
        <v>180</v>
      </c>
      <c r="M48" s="64">
        <v>177</v>
      </c>
      <c r="N48" s="64">
        <v>175</v>
      </c>
      <c r="O48" s="65">
        <v>172</v>
      </c>
      <c r="P48" s="48"/>
      <c r="Q48" s="48"/>
      <c r="R48" s="48"/>
      <c r="S48" s="48"/>
      <c r="T48" s="48"/>
      <c r="U48" s="48"/>
    </row>
    <row r="49" spans="1:21" ht="30.75" customHeight="1" x14ac:dyDescent="0.15">
      <c r="A49" s="48"/>
      <c r="B49" s="1155"/>
      <c r="C49" s="1156"/>
      <c r="D49" s="62"/>
      <c r="E49" s="1161" t="s">
        <v>16</v>
      </c>
      <c r="F49" s="1161"/>
      <c r="G49" s="1161"/>
      <c r="H49" s="1161"/>
      <c r="I49" s="1161"/>
      <c r="J49" s="1162"/>
      <c r="K49" s="63">
        <v>6</v>
      </c>
      <c r="L49" s="64">
        <v>9</v>
      </c>
      <c r="M49" s="64">
        <v>7</v>
      </c>
      <c r="N49" s="64">
        <v>6</v>
      </c>
      <c r="O49" s="65">
        <v>8</v>
      </c>
      <c r="P49" s="48"/>
      <c r="Q49" s="48"/>
      <c r="R49" s="48"/>
      <c r="S49" s="48"/>
      <c r="T49" s="48"/>
      <c r="U49" s="48"/>
    </row>
    <row r="50" spans="1:21" ht="30.75" customHeight="1" x14ac:dyDescent="0.15">
      <c r="A50" s="48"/>
      <c r="B50" s="1155"/>
      <c r="C50" s="1156"/>
      <c r="D50" s="62"/>
      <c r="E50" s="1161" t="s">
        <v>17</v>
      </c>
      <c r="F50" s="1161"/>
      <c r="G50" s="1161"/>
      <c r="H50" s="1161"/>
      <c r="I50" s="1161"/>
      <c r="J50" s="1162"/>
      <c r="K50" s="63">
        <v>6</v>
      </c>
      <c r="L50" s="64">
        <v>7</v>
      </c>
      <c r="M50" s="64">
        <v>6</v>
      </c>
      <c r="N50" s="64">
        <v>6</v>
      </c>
      <c r="O50" s="65">
        <v>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311</v>
      </c>
      <c r="L52" s="64">
        <v>371</v>
      </c>
      <c r="M52" s="64">
        <v>414</v>
      </c>
      <c r="N52" s="64">
        <v>414</v>
      </c>
      <c r="O52" s="65">
        <v>413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200</v>
      </c>
      <c r="L53" s="69">
        <v>233</v>
      </c>
      <c r="M53" s="69">
        <v>237</v>
      </c>
      <c r="N53" s="69">
        <v>230</v>
      </c>
      <c r="O53" s="70">
        <v>236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595</v>
      </c>
      <c r="L58" s="84" t="s">
        <v>595</v>
      </c>
      <c r="M58" s="84" t="s">
        <v>595</v>
      </c>
      <c r="N58" s="84" t="s">
        <v>595</v>
      </c>
      <c r="O58" s="85" t="s">
        <v>595</v>
      </c>
    </row>
    <row r="59" spans="1:21" ht="31.5" customHeight="1" x14ac:dyDescent="0.15">
      <c r="B59" s="1171"/>
      <c r="C59" s="1172"/>
      <c r="D59" s="1178" t="s">
        <v>28</v>
      </c>
      <c r="E59" s="1179"/>
      <c r="F59" s="1179"/>
      <c r="G59" s="1179"/>
      <c r="H59" s="1179"/>
      <c r="I59" s="1179"/>
      <c r="J59" s="1180"/>
      <c r="K59" s="86" t="s">
        <v>595</v>
      </c>
      <c r="L59" s="87" t="s">
        <v>595</v>
      </c>
      <c r="M59" s="87" t="s">
        <v>595</v>
      </c>
      <c r="N59" s="87" t="s">
        <v>595</v>
      </c>
      <c r="O59" s="88" t="s">
        <v>595</v>
      </c>
    </row>
    <row r="60" spans="1:21" ht="31.5" customHeight="1" thickBot="1" x14ac:dyDescent="0.2">
      <c r="B60" s="1173"/>
      <c r="C60" s="1174"/>
      <c r="D60" s="1181" t="s">
        <v>29</v>
      </c>
      <c r="E60" s="1182"/>
      <c r="F60" s="1182"/>
      <c r="G60" s="1182"/>
      <c r="H60" s="1182"/>
      <c r="I60" s="1182"/>
      <c r="J60" s="1183"/>
      <c r="K60" s="89" t="s">
        <v>595</v>
      </c>
      <c r="L60" s="90" t="s">
        <v>595</v>
      </c>
      <c r="M60" s="90" t="s">
        <v>595</v>
      </c>
      <c r="N60" s="90" t="s">
        <v>595</v>
      </c>
      <c r="O60" s="91" t="s">
        <v>595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OozoQH/Ul2OznGIF+/z7E4mTJi56rTuwVc3C3HOsUah/VSa2caRy9PMTMfaYS05Dbx0kp8xwBRZTm+mBg5FKg==" saltValue="J1/5hSnJg4VSiE67vbkN0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4469</v>
      </c>
      <c r="J41" s="356">
        <v>4420</v>
      </c>
      <c r="K41" s="356">
        <v>4173</v>
      </c>
      <c r="L41" s="356">
        <v>3913</v>
      </c>
      <c r="M41" s="357">
        <v>3695</v>
      </c>
    </row>
    <row r="42" spans="2:13" ht="27.75" customHeight="1" x14ac:dyDescent="0.15">
      <c r="B42" s="1186"/>
      <c r="C42" s="1187"/>
      <c r="D42" s="106"/>
      <c r="E42" s="1192" t="s">
        <v>34</v>
      </c>
      <c r="F42" s="1192"/>
      <c r="G42" s="1192"/>
      <c r="H42" s="1193"/>
      <c r="I42" s="358">
        <v>6</v>
      </c>
      <c r="J42" s="359">
        <v>35</v>
      </c>
      <c r="K42" s="359">
        <v>29</v>
      </c>
      <c r="L42" s="359">
        <v>23</v>
      </c>
      <c r="M42" s="360">
        <v>18</v>
      </c>
    </row>
    <row r="43" spans="2:13" ht="27.75" customHeight="1" x14ac:dyDescent="0.15">
      <c r="B43" s="1186"/>
      <c r="C43" s="1187"/>
      <c r="D43" s="106"/>
      <c r="E43" s="1192" t="s">
        <v>35</v>
      </c>
      <c r="F43" s="1192"/>
      <c r="G43" s="1192"/>
      <c r="H43" s="1193"/>
      <c r="I43" s="358">
        <v>1737</v>
      </c>
      <c r="J43" s="359">
        <v>1666</v>
      </c>
      <c r="K43" s="359">
        <v>1536</v>
      </c>
      <c r="L43" s="359">
        <v>1404</v>
      </c>
      <c r="M43" s="360">
        <v>1321</v>
      </c>
    </row>
    <row r="44" spans="2:13" ht="27.75" customHeight="1" x14ac:dyDescent="0.15">
      <c r="B44" s="1186"/>
      <c r="C44" s="1187"/>
      <c r="D44" s="106"/>
      <c r="E44" s="1192" t="s">
        <v>36</v>
      </c>
      <c r="F44" s="1192"/>
      <c r="G44" s="1192"/>
      <c r="H44" s="1193"/>
      <c r="I44" s="358">
        <v>6</v>
      </c>
      <c r="J44" s="359">
        <v>12</v>
      </c>
      <c r="K44" s="359">
        <v>5</v>
      </c>
      <c r="L44" s="359">
        <v>6</v>
      </c>
      <c r="M44" s="360" t="s">
        <v>514</v>
      </c>
    </row>
    <row r="45" spans="2:13" ht="27.75" customHeight="1" x14ac:dyDescent="0.15">
      <c r="B45" s="1186"/>
      <c r="C45" s="1187"/>
      <c r="D45" s="106"/>
      <c r="E45" s="1192" t="s">
        <v>37</v>
      </c>
      <c r="F45" s="1192"/>
      <c r="G45" s="1192"/>
      <c r="H45" s="1193"/>
      <c r="I45" s="358">
        <v>301</v>
      </c>
      <c r="J45" s="359">
        <v>307</v>
      </c>
      <c r="K45" s="359">
        <v>324</v>
      </c>
      <c r="L45" s="359">
        <v>322</v>
      </c>
      <c r="M45" s="360">
        <v>319</v>
      </c>
    </row>
    <row r="46" spans="2:13" ht="27.75" customHeight="1" x14ac:dyDescent="0.15">
      <c r="B46" s="1186"/>
      <c r="C46" s="1187"/>
      <c r="D46" s="107"/>
      <c r="E46" s="1192" t="s">
        <v>38</v>
      </c>
      <c r="F46" s="1192"/>
      <c r="G46" s="1192"/>
      <c r="H46" s="1193"/>
      <c r="I46" s="358" t="s">
        <v>514</v>
      </c>
      <c r="J46" s="359" t="s">
        <v>514</v>
      </c>
      <c r="K46" s="359" t="s">
        <v>514</v>
      </c>
      <c r="L46" s="359" t="s">
        <v>514</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1241</v>
      </c>
      <c r="J50" s="359">
        <v>1304</v>
      </c>
      <c r="K50" s="359">
        <v>1519</v>
      </c>
      <c r="L50" s="359">
        <v>2207</v>
      </c>
      <c r="M50" s="360">
        <v>2668</v>
      </c>
    </row>
    <row r="51" spans="2:13" ht="27.75" customHeight="1" x14ac:dyDescent="0.15">
      <c r="B51" s="1186"/>
      <c r="C51" s="1187"/>
      <c r="D51" s="106"/>
      <c r="E51" s="1192" t="s">
        <v>44</v>
      </c>
      <c r="F51" s="1192"/>
      <c r="G51" s="1192"/>
      <c r="H51" s="1193"/>
      <c r="I51" s="358">
        <v>37</v>
      </c>
      <c r="J51" s="359">
        <v>45</v>
      </c>
      <c r="K51" s="359">
        <v>42</v>
      </c>
      <c r="L51" s="359">
        <v>38</v>
      </c>
      <c r="M51" s="360">
        <v>36</v>
      </c>
    </row>
    <row r="52" spans="2:13" ht="27.75" customHeight="1" x14ac:dyDescent="0.15">
      <c r="B52" s="1188"/>
      <c r="C52" s="1189"/>
      <c r="D52" s="106"/>
      <c r="E52" s="1192" t="s">
        <v>45</v>
      </c>
      <c r="F52" s="1192"/>
      <c r="G52" s="1192"/>
      <c r="H52" s="1193"/>
      <c r="I52" s="358">
        <v>4047</v>
      </c>
      <c r="J52" s="359">
        <v>3871</v>
      </c>
      <c r="K52" s="359">
        <v>3566</v>
      </c>
      <c r="L52" s="359">
        <v>3198</v>
      </c>
      <c r="M52" s="360">
        <v>3195</v>
      </c>
    </row>
    <row r="53" spans="2:13" ht="27.75" customHeight="1" thickBot="1" x14ac:dyDescent="0.2">
      <c r="B53" s="1199" t="s">
        <v>46</v>
      </c>
      <c r="C53" s="1200"/>
      <c r="D53" s="110"/>
      <c r="E53" s="1201" t="s">
        <v>47</v>
      </c>
      <c r="F53" s="1201"/>
      <c r="G53" s="1201"/>
      <c r="H53" s="1202"/>
      <c r="I53" s="361">
        <v>1195</v>
      </c>
      <c r="J53" s="362">
        <v>1219</v>
      </c>
      <c r="K53" s="362">
        <v>940</v>
      </c>
      <c r="L53" s="362">
        <v>224</v>
      </c>
      <c r="M53" s="363">
        <v>-547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ueQ0TJjQ5xltScVWUvwBBixDqpb9L25994j01kToeMGddvGxNOW7O/0E/f6fGjXAu016nmIBuZ3rWnyboQP4Q==" saltValue="4QCRMoW3oRfnxZ4QqAxo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766</v>
      </c>
      <c r="G55" s="122">
        <v>1067</v>
      </c>
      <c r="H55" s="123">
        <v>922</v>
      </c>
    </row>
    <row r="56" spans="2:8" ht="52.5" customHeight="1" x14ac:dyDescent="0.15">
      <c r="B56" s="124"/>
      <c r="C56" s="1213" t="s">
        <v>51</v>
      </c>
      <c r="D56" s="1213"/>
      <c r="E56" s="1214"/>
      <c r="F56" s="125">
        <v>279</v>
      </c>
      <c r="G56" s="125">
        <v>409</v>
      </c>
      <c r="H56" s="126">
        <v>409</v>
      </c>
    </row>
    <row r="57" spans="2:8" ht="53.25" customHeight="1" x14ac:dyDescent="0.15">
      <c r="B57" s="124"/>
      <c r="C57" s="1215" t="s">
        <v>52</v>
      </c>
      <c r="D57" s="1215"/>
      <c r="E57" s="1216"/>
      <c r="F57" s="127">
        <v>315</v>
      </c>
      <c r="G57" s="127">
        <v>500</v>
      </c>
      <c r="H57" s="128">
        <v>1012</v>
      </c>
    </row>
    <row r="58" spans="2:8" ht="45.75" customHeight="1" x14ac:dyDescent="0.15">
      <c r="B58" s="129"/>
      <c r="C58" s="1203" t="s">
        <v>590</v>
      </c>
      <c r="D58" s="1204"/>
      <c r="E58" s="1205"/>
      <c r="F58" s="130">
        <v>201</v>
      </c>
      <c r="G58" s="130">
        <v>359</v>
      </c>
      <c r="H58" s="131">
        <v>427</v>
      </c>
    </row>
    <row r="59" spans="2:8" ht="45.75" customHeight="1" x14ac:dyDescent="0.15">
      <c r="B59" s="129"/>
      <c r="C59" s="1203" t="s">
        <v>591</v>
      </c>
      <c r="D59" s="1204"/>
      <c r="E59" s="1205"/>
      <c r="F59" s="130" t="s">
        <v>596</v>
      </c>
      <c r="G59" s="130" t="s">
        <v>596</v>
      </c>
      <c r="H59" s="131">
        <v>406</v>
      </c>
    </row>
    <row r="60" spans="2:8" ht="45.75" customHeight="1" x14ac:dyDescent="0.15">
      <c r="B60" s="129"/>
      <c r="C60" s="1203" t="s">
        <v>592</v>
      </c>
      <c r="D60" s="1204"/>
      <c r="E60" s="1205"/>
      <c r="F60" s="130">
        <v>74</v>
      </c>
      <c r="G60" s="130">
        <v>107</v>
      </c>
      <c r="H60" s="131">
        <v>149</v>
      </c>
    </row>
    <row r="61" spans="2:8" ht="45.75" customHeight="1" x14ac:dyDescent="0.15">
      <c r="B61" s="129"/>
      <c r="C61" s="1203" t="s">
        <v>593</v>
      </c>
      <c r="D61" s="1204"/>
      <c r="E61" s="1205"/>
      <c r="F61" s="130">
        <v>23</v>
      </c>
      <c r="G61" s="130">
        <v>16</v>
      </c>
      <c r="H61" s="131">
        <v>13</v>
      </c>
    </row>
    <row r="62" spans="2:8" ht="45.75" customHeight="1" thickBot="1" x14ac:dyDescent="0.2">
      <c r="B62" s="132"/>
      <c r="C62" s="1206" t="s">
        <v>594</v>
      </c>
      <c r="D62" s="1207"/>
      <c r="E62" s="1208"/>
      <c r="F62" s="133">
        <v>7</v>
      </c>
      <c r="G62" s="133">
        <v>7</v>
      </c>
      <c r="H62" s="134">
        <v>7</v>
      </c>
    </row>
    <row r="63" spans="2:8" ht="52.5" customHeight="1" thickBot="1" x14ac:dyDescent="0.2">
      <c r="B63" s="135"/>
      <c r="C63" s="1209" t="s">
        <v>53</v>
      </c>
      <c r="D63" s="1209"/>
      <c r="E63" s="1210"/>
      <c r="F63" s="136">
        <v>1360</v>
      </c>
      <c r="G63" s="136">
        <v>1976</v>
      </c>
      <c r="H63" s="137">
        <v>2343</v>
      </c>
    </row>
    <row r="64" spans="2:8" x14ac:dyDescent="0.15"/>
  </sheetData>
  <sheetProtection algorithmName="SHA-512" hashValue="erUw58c4uK6VySv3kbUBeEmrwMPLKgo/Ns76KrQ1isdg7emhKBXzSJ56u0Cnn2oaNWKjhAOxosFqCs5CYRWAdA==" saltValue="7ExVJXoq9Dtnomzo2+ts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92579</v>
      </c>
      <c r="E3" s="156"/>
      <c r="F3" s="157">
        <v>114790</v>
      </c>
      <c r="G3" s="158"/>
      <c r="H3" s="159"/>
    </row>
    <row r="4" spans="1:8" x14ac:dyDescent="0.15">
      <c r="A4" s="160"/>
      <c r="B4" s="161"/>
      <c r="C4" s="162"/>
      <c r="D4" s="163">
        <v>49658</v>
      </c>
      <c r="E4" s="164"/>
      <c r="F4" s="165">
        <v>55601</v>
      </c>
      <c r="G4" s="166"/>
      <c r="H4" s="167"/>
    </row>
    <row r="5" spans="1:8" x14ac:dyDescent="0.15">
      <c r="A5" s="148" t="s">
        <v>548</v>
      </c>
      <c r="B5" s="153"/>
      <c r="C5" s="154"/>
      <c r="D5" s="155">
        <v>85458</v>
      </c>
      <c r="E5" s="156"/>
      <c r="F5" s="157">
        <v>126262</v>
      </c>
      <c r="G5" s="158"/>
      <c r="H5" s="159"/>
    </row>
    <row r="6" spans="1:8" x14ac:dyDescent="0.15">
      <c r="A6" s="160"/>
      <c r="B6" s="161"/>
      <c r="C6" s="162"/>
      <c r="D6" s="163">
        <v>22983</v>
      </c>
      <c r="E6" s="164"/>
      <c r="F6" s="165">
        <v>56769</v>
      </c>
      <c r="G6" s="166"/>
      <c r="H6" s="167"/>
    </row>
    <row r="7" spans="1:8" x14ac:dyDescent="0.15">
      <c r="A7" s="148" t="s">
        <v>549</v>
      </c>
      <c r="B7" s="153"/>
      <c r="C7" s="154"/>
      <c r="D7" s="155">
        <v>79582</v>
      </c>
      <c r="E7" s="156"/>
      <c r="F7" s="157">
        <v>126525</v>
      </c>
      <c r="G7" s="158"/>
      <c r="H7" s="159"/>
    </row>
    <row r="8" spans="1:8" x14ac:dyDescent="0.15">
      <c r="A8" s="160"/>
      <c r="B8" s="161"/>
      <c r="C8" s="162"/>
      <c r="D8" s="163">
        <v>53782</v>
      </c>
      <c r="E8" s="164"/>
      <c r="F8" s="165">
        <v>67052</v>
      </c>
      <c r="G8" s="166"/>
      <c r="H8" s="167"/>
    </row>
    <row r="9" spans="1:8" x14ac:dyDescent="0.15">
      <c r="A9" s="148" t="s">
        <v>550</v>
      </c>
      <c r="B9" s="153"/>
      <c r="C9" s="154"/>
      <c r="D9" s="155">
        <v>56242</v>
      </c>
      <c r="E9" s="156"/>
      <c r="F9" s="157">
        <v>122054</v>
      </c>
      <c r="G9" s="158"/>
      <c r="H9" s="159"/>
    </row>
    <row r="10" spans="1:8" x14ac:dyDescent="0.15">
      <c r="A10" s="160"/>
      <c r="B10" s="161"/>
      <c r="C10" s="162"/>
      <c r="D10" s="163">
        <v>31825</v>
      </c>
      <c r="E10" s="164"/>
      <c r="F10" s="165">
        <v>68298</v>
      </c>
      <c r="G10" s="166"/>
      <c r="H10" s="167"/>
    </row>
    <row r="11" spans="1:8" x14ac:dyDescent="0.15">
      <c r="A11" s="148" t="s">
        <v>551</v>
      </c>
      <c r="B11" s="153"/>
      <c r="C11" s="154"/>
      <c r="D11" s="155">
        <v>81149</v>
      </c>
      <c r="E11" s="156"/>
      <c r="F11" s="157">
        <v>111644</v>
      </c>
      <c r="G11" s="158"/>
      <c r="H11" s="159"/>
    </row>
    <row r="12" spans="1:8" x14ac:dyDescent="0.15">
      <c r="A12" s="160"/>
      <c r="B12" s="161"/>
      <c r="C12" s="168"/>
      <c r="D12" s="163">
        <v>68154</v>
      </c>
      <c r="E12" s="164"/>
      <c r="F12" s="165">
        <v>66606</v>
      </c>
      <c r="G12" s="166"/>
      <c r="H12" s="167"/>
    </row>
    <row r="13" spans="1:8" x14ac:dyDescent="0.15">
      <c r="A13" s="148"/>
      <c r="B13" s="153"/>
      <c r="C13" s="169"/>
      <c r="D13" s="170">
        <v>79002</v>
      </c>
      <c r="E13" s="171"/>
      <c r="F13" s="172">
        <v>120255</v>
      </c>
      <c r="G13" s="173"/>
      <c r="H13" s="159"/>
    </row>
    <row r="14" spans="1:8" x14ac:dyDescent="0.15">
      <c r="A14" s="160"/>
      <c r="B14" s="161"/>
      <c r="C14" s="162"/>
      <c r="D14" s="163">
        <v>45280</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11.18</v>
      </c>
      <c r="C19" s="174">
        <f>ROUND(VALUE(SUBSTITUTE(実質収支比率等に係る経年分析!G$48,"▲","-")),2)</f>
        <v>12.53</v>
      </c>
      <c r="D19" s="174">
        <f>ROUND(VALUE(SUBSTITUTE(実質収支比率等に係る経年分析!H$48,"▲","-")),2)</f>
        <v>11.2</v>
      </c>
      <c r="E19" s="174">
        <f>ROUND(VALUE(SUBSTITUTE(実質収支比率等に係る経年分析!I$48,"▲","-")),2)</f>
        <v>9.77</v>
      </c>
      <c r="F19" s="174">
        <f>ROUND(VALUE(SUBSTITUTE(実質収支比率等に係る経年分析!J$48,"▲","-")),2)</f>
        <v>10.82</v>
      </c>
    </row>
    <row r="20" spans="1:11" x14ac:dyDescent="0.15">
      <c r="A20" s="174" t="s">
        <v>57</v>
      </c>
      <c r="B20" s="174">
        <f>ROUND(VALUE(SUBSTITUTE(実質収支比率等に係る経年分析!F$47,"▲","-")),2)</f>
        <v>28.99</v>
      </c>
      <c r="C20" s="174">
        <f>ROUND(VALUE(SUBSTITUTE(実質収支比率等に係る経年分析!G$47,"▲","-")),2)</f>
        <v>28.41</v>
      </c>
      <c r="D20" s="174">
        <f>ROUND(VALUE(SUBSTITUTE(実質収支比率等に係る経年分析!H$47,"▲","-")),2)</f>
        <v>28.85</v>
      </c>
      <c r="E20" s="174">
        <f>ROUND(VALUE(SUBSTITUTE(実質収支比率等に係る経年分析!I$47,"▲","-")),2)</f>
        <v>36.92</v>
      </c>
      <c r="F20" s="174">
        <f>ROUND(VALUE(SUBSTITUTE(実質収支比率等に係る経年分析!J$47,"▲","-")),2)</f>
        <v>32.92</v>
      </c>
    </row>
    <row r="21" spans="1:11" x14ac:dyDescent="0.15">
      <c r="A21" s="174" t="s">
        <v>58</v>
      </c>
      <c r="B21" s="174">
        <f>IF(ISNUMBER(VALUE(SUBSTITUTE(実質収支比率等に係る経年分析!F$49,"▲","-"))),ROUND(VALUE(SUBSTITUTE(実質収支比率等に係る経年分析!F$49,"▲","-")),2),NA())</f>
        <v>7.45</v>
      </c>
      <c r="C21" s="174">
        <f>IF(ISNUMBER(VALUE(SUBSTITUTE(実質収支比率等に係る経年分析!G$49,"▲","-"))),ROUND(VALUE(SUBSTITUTE(実質収支比率等に係る経年分析!G$49,"▲","-")),2),NA())</f>
        <v>1.83</v>
      </c>
      <c r="D21" s="174">
        <f>IF(ISNUMBER(VALUE(SUBSTITUTE(実質収支比率等に係る経年分析!H$49,"▲","-"))),ROUND(VALUE(SUBSTITUTE(実質収支比率等に係る経年分析!H$49,"▲","-")),2),NA())</f>
        <v>1.73</v>
      </c>
      <c r="E21" s="174">
        <f>IF(ISNUMBER(VALUE(SUBSTITUTE(実質収支比率等に係る経年分析!I$49,"▲","-"))),ROUND(VALUE(SUBSTITUTE(実質収支比率等に係る経年分析!I$49,"▲","-")),2),NA())</f>
        <v>9.92</v>
      </c>
      <c r="F21" s="174">
        <f>IF(ISNUMBER(VALUE(SUBSTITUTE(実質収支比率等に係る経年分析!J$49,"▲","-"))),ROUND(VALUE(SUBSTITUTE(実質収支比率等に係る経年分析!J$49,"▲","-")),2),NA())</f>
        <v>-4.4400000000000004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介護サービス事業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0.12</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1.1499999999999999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0.51</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311</v>
      </c>
      <c r="E42" s="176"/>
      <c r="F42" s="176"/>
      <c r="G42" s="176">
        <f>'実質公債費比率（分子）の構造'!L$52</f>
        <v>371</v>
      </c>
      <c r="H42" s="176"/>
      <c r="I42" s="176"/>
      <c r="J42" s="176">
        <f>'実質公債費比率（分子）の構造'!M$52</f>
        <v>414</v>
      </c>
      <c r="K42" s="176"/>
      <c r="L42" s="176"/>
      <c r="M42" s="176">
        <f>'実質公債費比率（分子）の構造'!N$52</f>
        <v>414</v>
      </c>
      <c r="N42" s="176"/>
      <c r="O42" s="176"/>
      <c r="P42" s="176">
        <f>'実質公債費比率（分子）の構造'!O$52</f>
        <v>413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v>
      </c>
      <c r="C44" s="176"/>
      <c r="D44" s="176"/>
      <c r="E44" s="176">
        <f>'実質公債費比率（分子）の構造'!L$50</f>
        <v>7</v>
      </c>
      <c r="F44" s="176"/>
      <c r="G44" s="176"/>
      <c r="H44" s="176">
        <f>'実質公債費比率（分子）の構造'!M$50</f>
        <v>6</v>
      </c>
      <c r="I44" s="176"/>
      <c r="J44" s="176"/>
      <c r="K44" s="176">
        <f>'実質公債費比率（分子）の構造'!N$50</f>
        <v>6</v>
      </c>
      <c r="L44" s="176"/>
      <c r="M44" s="176"/>
      <c r="N44" s="176">
        <f>'実質公債費比率（分子）の構造'!O$50</f>
        <v>6</v>
      </c>
      <c r="O44" s="176"/>
      <c r="P44" s="176"/>
    </row>
    <row r="45" spans="1:16" x14ac:dyDescent="0.15">
      <c r="A45" s="176" t="s">
        <v>68</v>
      </c>
      <c r="B45" s="176">
        <f>'実質公債費比率（分子）の構造'!K$49</f>
        <v>6</v>
      </c>
      <c r="C45" s="176"/>
      <c r="D45" s="176"/>
      <c r="E45" s="176">
        <f>'実質公債費比率（分子）の構造'!L$49</f>
        <v>9</v>
      </c>
      <c r="F45" s="176"/>
      <c r="G45" s="176"/>
      <c r="H45" s="176">
        <f>'実質公債費比率（分子）の構造'!M$49</f>
        <v>7</v>
      </c>
      <c r="I45" s="176"/>
      <c r="J45" s="176"/>
      <c r="K45" s="176">
        <f>'実質公債費比率（分子）の構造'!N$49</f>
        <v>6</v>
      </c>
      <c r="L45" s="176"/>
      <c r="M45" s="176"/>
      <c r="N45" s="176">
        <f>'実質公債費比率（分子）の構造'!O$49</f>
        <v>8</v>
      </c>
      <c r="O45" s="176"/>
      <c r="P45" s="176"/>
    </row>
    <row r="46" spans="1:16" x14ac:dyDescent="0.15">
      <c r="A46" s="176" t="s">
        <v>69</v>
      </c>
      <c r="B46" s="176">
        <f>'実質公債費比率（分子）の構造'!K$48</f>
        <v>170</v>
      </c>
      <c r="C46" s="176"/>
      <c r="D46" s="176"/>
      <c r="E46" s="176">
        <f>'実質公債費比率（分子）の構造'!L$48</f>
        <v>180</v>
      </c>
      <c r="F46" s="176"/>
      <c r="G46" s="176"/>
      <c r="H46" s="176">
        <f>'実質公債費比率（分子）の構造'!M$48</f>
        <v>177</v>
      </c>
      <c r="I46" s="176"/>
      <c r="J46" s="176"/>
      <c r="K46" s="176">
        <f>'実質公債費比率（分子）の構造'!N$48</f>
        <v>175</v>
      </c>
      <c r="L46" s="176"/>
      <c r="M46" s="176"/>
      <c r="N46" s="176">
        <f>'実質公債費比率（分子）の構造'!O$48</f>
        <v>172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329</v>
      </c>
      <c r="C49" s="176"/>
      <c r="D49" s="176"/>
      <c r="E49" s="176">
        <f>'実質公債費比率（分子）の構造'!L$45</f>
        <v>408</v>
      </c>
      <c r="F49" s="176"/>
      <c r="G49" s="176"/>
      <c r="H49" s="176">
        <f>'実質公債費比率（分子）の構造'!M$45</f>
        <v>461</v>
      </c>
      <c r="I49" s="176"/>
      <c r="J49" s="176"/>
      <c r="K49" s="176">
        <f>'実質公債費比率（分子）の構造'!N$45</f>
        <v>457</v>
      </c>
      <c r="L49" s="176"/>
      <c r="M49" s="176"/>
      <c r="N49" s="176">
        <f>'実質公債費比率（分子）の構造'!O$45</f>
        <v>463</v>
      </c>
      <c r="O49" s="176"/>
      <c r="P49" s="176"/>
    </row>
    <row r="50" spans="1:16" x14ac:dyDescent="0.15">
      <c r="A50" s="176" t="s">
        <v>73</v>
      </c>
      <c r="B50" s="176" t="e">
        <f>NA()</f>
        <v>#N/A</v>
      </c>
      <c r="C50" s="176">
        <f>IF(ISNUMBER('実質公債費比率（分子）の構造'!K$53),'実質公債費比率（分子）の構造'!K$53,NA())</f>
        <v>200</v>
      </c>
      <c r="D50" s="176" t="e">
        <f>NA()</f>
        <v>#N/A</v>
      </c>
      <c r="E50" s="176" t="e">
        <f>NA()</f>
        <v>#N/A</v>
      </c>
      <c r="F50" s="176">
        <f>IF(ISNUMBER('実質公債費比率（分子）の構造'!L$53),'実質公債費比率（分子）の構造'!L$53,NA())</f>
        <v>233</v>
      </c>
      <c r="G50" s="176" t="e">
        <f>NA()</f>
        <v>#N/A</v>
      </c>
      <c r="H50" s="176" t="e">
        <f>NA()</f>
        <v>#N/A</v>
      </c>
      <c r="I50" s="176">
        <f>IF(ISNUMBER('実質公債費比率（分子）の構造'!M$53),'実質公債費比率（分子）の構造'!M$53,NA())</f>
        <v>237</v>
      </c>
      <c r="J50" s="176" t="e">
        <f>NA()</f>
        <v>#N/A</v>
      </c>
      <c r="K50" s="176" t="e">
        <f>NA()</f>
        <v>#N/A</v>
      </c>
      <c r="L50" s="176">
        <f>IF(ISNUMBER('実質公債費比率（分子）の構造'!N$53),'実質公債費比率（分子）の構造'!N$53,NA())</f>
        <v>230</v>
      </c>
      <c r="M50" s="176" t="e">
        <f>NA()</f>
        <v>#N/A</v>
      </c>
      <c r="N50" s="176" t="e">
        <f>NA()</f>
        <v>#N/A</v>
      </c>
      <c r="O50" s="176">
        <f>IF(ISNUMBER('実質公債費比率（分子）の構造'!O$53),'実質公債費比率（分子）の構造'!O$53,NA())</f>
        <v>236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4047</v>
      </c>
      <c r="E56" s="175"/>
      <c r="F56" s="175"/>
      <c r="G56" s="175">
        <f>'将来負担比率（分子）の構造'!J$52</f>
        <v>3871</v>
      </c>
      <c r="H56" s="175"/>
      <c r="I56" s="175"/>
      <c r="J56" s="175">
        <f>'将来負担比率（分子）の構造'!K$52</f>
        <v>3566</v>
      </c>
      <c r="K56" s="175"/>
      <c r="L56" s="175"/>
      <c r="M56" s="175">
        <f>'将来負担比率（分子）の構造'!L$52</f>
        <v>3198</v>
      </c>
      <c r="N56" s="175"/>
      <c r="O56" s="175"/>
      <c r="P56" s="175">
        <f>'将来負担比率（分子）の構造'!M$52</f>
        <v>3195</v>
      </c>
    </row>
    <row r="57" spans="1:16" x14ac:dyDescent="0.15">
      <c r="A57" s="175" t="s">
        <v>44</v>
      </c>
      <c r="B57" s="175"/>
      <c r="C57" s="175"/>
      <c r="D57" s="175">
        <f>'将来負担比率（分子）の構造'!I$51</f>
        <v>37</v>
      </c>
      <c r="E57" s="175"/>
      <c r="F57" s="175"/>
      <c r="G57" s="175">
        <f>'将来負担比率（分子）の構造'!J$51</f>
        <v>45</v>
      </c>
      <c r="H57" s="175"/>
      <c r="I57" s="175"/>
      <c r="J57" s="175">
        <f>'将来負担比率（分子）の構造'!K$51</f>
        <v>42</v>
      </c>
      <c r="K57" s="175"/>
      <c r="L57" s="175"/>
      <c r="M57" s="175">
        <f>'将来負担比率（分子）の構造'!L$51</f>
        <v>38</v>
      </c>
      <c r="N57" s="175"/>
      <c r="O57" s="175"/>
      <c r="P57" s="175">
        <f>'将来負担比率（分子）の構造'!M$51</f>
        <v>36</v>
      </c>
    </row>
    <row r="58" spans="1:16" x14ac:dyDescent="0.15">
      <c r="A58" s="175" t="s">
        <v>43</v>
      </c>
      <c r="B58" s="175"/>
      <c r="C58" s="175"/>
      <c r="D58" s="175">
        <f>'将来負担比率（分子）の構造'!I$50</f>
        <v>1241</v>
      </c>
      <c r="E58" s="175"/>
      <c r="F58" s="175"/>
      <c r="G58" s="175">
        <f>'将来負担比率（分子）の構造'!J$50</f>
        <v>1304</v>
      </c>
      <c r="H58" s="175"/>
      <c r="I58" s="175"/>
      <c r="J58" s="175">
        <f>'将来負担比率（分子）の構造'!K$50</f>
        <v>1519</v>
      </c>
      <c r="K58" s="175"/>
      <c r="L58" s="175"/>
      <c r="M58" s="175">
        <f>'将来負担比率（分子）の構造'!L$50</f>
        <v>2207</v>
      </c>
      <c r="N58" s="175"/>
      <c r="O58" s="175"/>
      <c r="P58" s="175">
        <f>'将来負担比率（分子）の構造'!M$50</f>
        <v>2668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301</v>
      </c>
      <c r="C62" s="175"/>
      <c r="D62" s="175"/>
      <c r="E62" s="175">
        <f>'将来負担比率（分子）の構造'!J$45</f>
        <v>307</v>
      </c>
      <c r="F62" s="175"/>
      <c r="G62" s="175"/>
      <c r="H62" s="175">
        <f>'将来負担比率（分子）の構造'!K$45</f>
        <v>324</v>
      </c>
      <c r="I62" s="175"/>
      <c r="J62" s="175"/>
      <c r="K62" s="175">
        <f>'将来負担比率（分子）の構造'!L$45</f>
        <v>322</v>
      </c>
      <c r="L62" s="175"/>
      <c r="M62" s="175"/>
      <c r="N62" s="175">
        <f>'将来負担比率（分子）の構造'!M$45</f>
        <v>319</v>
      </c>
      <c r="O62" s="175"/>
      <c r="P62" s="175"/>
    </row>
    <row r="63" spans="1:16" x14ac:dyDescent="0.15">
      <c r="A63" s="175" t="s">
        <v>36</v>
      </c>
      <c r="B63" s="175">
        <f>'将来負担比率（分子）の構造'!I$44</f>
        <v>6</v>
      </c>
      <c r="C63" s="175"/>
      <c r="D63" s="175"/>
      <c r="E63" s="175">
        <f>'将来負担比率（分子）の構造'!J$44</f>
        <v>12</v>
      </c>
      <c r="F63" s="175"/>
      <c r="G63" s="175"/>
      <c r="H63" s="175">
        <f>'将来負担比率（分子）の構造'!K$44</f>
        <v>5</v>
      </c>
      <c r="I63" s="175"/>
      <c r="J63" s="175"/>
      <c r="K63" s="175">
        <f>'将来負担比率（分子）の構造'!L$44</f>
        <v>6</v>
      </c>
      <c r="L63" s="175"/>
      <c r="M63" s="175"/>
      <c r="N63" s="175" t="str">
        <f>'将来負担比率（分子）の構造'!M$44</f>
        <v>-</v>
      </c>
      <c r="O63" s="175"/>
      <c r="P63" s="175"/>
    </row>
    <row r="64" spans="1:16" x14ac:dyDescent="0.15">
      <c r="A64" s="175" t="s">
        <v>35</v>
      </c>
      <c r="B64" s="175">
        <f>'将来負担比率（分子）の構造'!I$43</f>
        <v>1737</v>
      </c>
      <c r="C64" s="175"/>
      <c r="D64" s="175"/>
      <c r="E64" s="175">
        <f>'将来負担比率（分子）の構造'!J$43</f>
        <v>1666</v>
      </c>
      <c r="F64" s="175"/>
      <c r="G64" s="175"/>
      <c r="H64" s="175">
        <f>'将来負担比率（分子）の構造'!K$43</f>
        <v>1536</v>
      </c>
      <c r="I64" s="175"/>
      <c r="J64" s="175"/>
      <c r="K64" s="175">
        <f>'将来負担比率（分子）の構造'!L$43</f>
        <v>1404</v>
      </c>
      <c r="L64" s="175"/>
      <c r="M64" s="175"/>
      <c r="N64" s="175">
        <f>'将来負担比率（分子）の構造'!M$43</f>
        <v>1321</v>
      </c>
      <c r="O64" s="175"/>
      <c r="P64" s="175"/>
    </row>
    <row r="65" spans="1:16" x14ac:dyDescent="0.15">
      <c r="A65" s="175" t="s">
        <v>34</v>
      </c>
      <c r="B65" s="175">
        <f>'将来負担比率（分子）の構造'!I$42</f>
        <v>6</v>
      </c>
      <c r="C65" s="175"/>
      <c r="D65" s="175"/>
      <c r="E65" s="175">
        <f>'将来負担比率（分子）の構造'!J$42</f>
        <v>35</v>
      </c>
      <c r="F65" s="175"/>
      <c r="G65" s="175"/>
      <c r="H65" s="175">
        <f>'将来負担比率（分子）の構造'!K$42</f>
        <v>29</v>
      </c>
      <c r="I65" s="175"/>
      <c r="J65" s="175"/>
      <c r="K65" s="175">
        <f>'将来負担比率（分子）の構造'!L$42</f>
        <v>23</v>
      </c>
      <c r="L65" s="175"/>
      <c r="M65" s="175"/>
      <c r="N65" s="175">
        <f>'将来負担比率（分子）の構造'!M$42</f>
        <v>18</v>
      </c>
      <c r="O65" s="175"/>
      <c r="P65" s="175"/>
    </row>
    <row r="66" spans="1:16" x14ac:dyDescent="0.15">
      <c r="A66" s="175" t="s">
        <v>33</v>
      </c>
      <c r="B66" s="175">
        <f>'将来負担比率（分子）の構造'!I$41</f>
        <v>4469</v>
      </c>
      <c r="C66" s="175"/>
      <c r="D66" s="175"/>
      <c r="E66" s="175">
        <f>'将来負担比率（分子）の構造'!J$41</f>
        <v>4420</v>
      </c>
      <c r="F66" s="175"/>
      <c r="G66" s="175"/>
      <c r="H66" s="175">
        <f>'将来負担比率（分子）の構造'!K$41</f>
        <v>4173</v>
      </c>
      <c r="I66" s="175"/>
      <c r="J66" s="175"/>
      <c r="K66" s="175">
        <f>'将来負担比率（分子）の構造'!L$41</f>
        <v>3913</v>
      </c>
      <c r="L66" s="175"/>
      <c r="M66" s="175"/>
      <c r="N66" s="175">
        <f>'将来負担比率（分子）の構造'!M$41</f>
        <v>3695</v>
      </c>
      <c r="O66" s="175"/>
      <c r="P66" s="175"/>
    </row>
    <row r="67" spans="1:16" x14ac:dyDescent="0.15">
      <c r="A67" s="175" t="s">
        <v>77</v>
      </c>
      <c r="B67" s="175" t="e">
        <f>NA()</f>
        <v>#N/A</v>
      </c>
      <c r="C67" s="175">
        <f>IF(ISNUMBER('将来負担比率（分子）の構造'!I$53), IF('将来負担比率（分子）の構造'!I$53 &lt; 0, 0, '将来負担比率（分子）の構造'!I$53), NA())</f>
        <v>1195</v>
      </c>
      <c r="D67" s="175" t="e">
        <f>NA()</f>
        <v>#N/A</v>
      </c>
      <c r="E67" s="175" t="e">
        <f>NA()</f>
        <v>#N/A</v>
      </c>
      <c r="F67" s="175">
        <f>IF(ISNUMBER('将来負担比率（分子）の構造'!J$53), IF('将来負担比率（分子）の構造'!J$53 &lt; 0, 0, '将来負担比率（分子）の構造'!J$53), NA())</f>
        <v>1219</v>
      </c>
      <c r="G67" s="175" t="e">
        <f>NA()</f>
        <v>#N/A</v>
      </c>
      <c r="H67" s="175" t="e">
        <f>NA()</f>
        <v>#N/A</v>
      </c>
      <c r="I67" s="175">
        <f>IF(ISNUMBER('将来負担比率（分子）の構造'!K$53), IF('将来負担比率（分子）の構造'!K$53 &lt; 0, 0, '将来負担比率（分子）の構造'!K$53), NA())</f>
        <v>940</v>
      </c>
      <c r="J67" s="175" t="e">
        <f>NA()</f>
        <v>#N/A</v>
      </c>
      <c r="K67" s="175" t="e">
        <f>NA()</f>
        <v>#N/A</v>
      </c>
      <c r="L67" s="175">
        <f>IF(ISNUMBER('将来負担比率（分子）の構造'!L$53), IF('将来負担比率（分子）の構造'!L$53 &lt; 0, 0, '将来負担比率（分子）の構造'!L$53), NA())</f>
        <v>224</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766</v>
      </c>
      <c r="C72" s="179">
        <f>基金残高に係る経年分析!G55</f>
        <v>1067</v>
      </c>
      <c r="D72" s="179">
        <f>基金残高に係る経年分析!H55</f>
        <v>922</v>
      </c>
    </row>
    <row r="73" spans="1:16" x14ac:dyDescent="0.15">
      <c r="A73" s="178" t="s">
        <v>80</v>
      </c>
      <c r="B73" s="179">
        <f>基金残高に係る経年分析!F56</f>
        <v>279</v>
      </c>
      <c r="C73" s="179">
        <f>基金残高に係る経年分析!G56</f>
        <v>409</v>
      </c>
      <c r="D73" s="179">
        <f>基金残高に係る経年分析!H56</f>
        <v>409</v>
      </c>
    </row>
    <row r="74" spans="1:16" x14ac:dyDescent="0.15">
      <c r="A74" s="178" t="s">
        <v>81</v>
      </c>
      <c r="B74" s="179">
        <f>基金残高に係る経年分析!F57</f>
        <v>315</v>
      </c>
      <c r="C74" s="179">
        <f>基金残高に係る経年分析!G57</f>
        <v>500</v>
      </c>
      <c r="D74" s="179">
        <f>基金残高に係る経年分析!H57</f>
        <v>1012</v>
      </c>
    </row>
  </sheetData>
  <sheetProtection algorithmName="SHA-512" hashValue="fMjTyC0ekQt1K27Zl5bXKB5GYg45vGLUR453YxETc2g1+mkCPRbqt/CEUBb/9WBu06wZsgWpnl+hchzb67/oiQ==" saltValue="SEYXGp1BJQsM5zTh5Bpl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455059</v>
      </c>
      <c r="S5" s="613"/>
      <c r="T5" s="613"/>
      <c r="U5" s="613"/>
      <c r="V5" s="613"/>
      <c r="W5" s="613"/>
      <c r="X5" s="613"/>
      <c r="Y5" s="614"/>
      <c r="Z5" s="615">
        <v>8.9</v>
      </c>
      <c r="AA5" s="615"/>
      <c r="AB5" s="615"/>
      <c r="AC5" s="615"/>
      <c r="AD5" s="616">
        <v>447121</v>
      </c>
      <c r="AE5" s="616"/>
      <c r="AF5" s="616"/>
      <c r="AG5" s="616"/>
      <c r="AH5" s="616"/>
      <c r="AI5" s="616"/>
      <c r="AJ5" s="616"/>
      <c r="AK5" s="616"/>
      <c r="AL5" s="617">
        <v>16</v>
      </c>
      <c r="AM5" s="618"/>
      <c r="AN5" s="618"/>
      <c r="AO5" s="619"/>
      <c r="AP5" s="609" t="s">
        <v>229</v>
      </c>
      <c r="AQ5" s="610"/>
      <c r="AR5" s="610"/>
      <c r="AS5" s="610"/>
      <c r="AT5" s="610"/>
      <c r="AU5" s="610"/>
      <c r="AV5" s="610"/>
      <c r="AW5" s="610"/>
      <c r="AX5" s="610"/>
      <c r="AY5" s="610"/>
      <c r="AZ5" s="610"/>
      <c r="BA5" s="610"/>
      <c r="BB5" s="610"/>
      <c r="BC5" s="610"/>
      <c r="BD5" s="610"/>
      <c r="BE5" s="610"/>
      <c r="BF5" s="611"/>
      <c r="BG5" s="623">
        <v>444045</v>
      </c>
      <c r="BH5" s="624"/>
      <c r="BI5" s="624"/>
      <c r="BJ5" s="624"/>
      <c r="BK5" s="624"/>
      <c r="BL5" s="624"/>
      <c r="BM5" s="624"/>
      <c r="BN5" s="625"/>
      <c r="BO5" s="626">
        <v>97.6</v>
      </c>
      <c r="BP5" s="626"/>
      <c r="BQ5" s="626"/>
      <c r="BR5" s="626"/>
      <c r="BS5" s="627" t="s">
        <v>131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62653</v>
      </c>
      <c r="S6" s="624"/>
      <c r="T6" s="624"/>
      <c r="U6" s="624"/>
      <c r="V6" s="624"/>
      <c r="W6" s="624"/>
      <c r="X6" s="624"/>
      <c r="Y6" s="625"/>
      <c r="Z6" s="626">
        <v>1.2</v>
      </c>
      <c r="AA6" s="626"/>
      <c r="AB6" s="626"/>
      <c r="AC6" s="626"/>
      <c r="AD6" s="627">
        <v>62653</v>
      </c>
      <c r="AE6" s="627"/>
      <c r="AF6" s="627"/>
      <c r="AG6" s="627"/>
      <c r="AH6" s="627"/>
      <c r="AI6" s="627"/>
      <c r="AJ6" s="627"/>
      <c r="AK6" s="627"/>
      <c r="AL6" s="628">
        <v>2.2000000000000002</v>
      </c>
      <c r="AM6" s="629"/>
      <c r="AN6" s="629"/>
      <c r="AO6" s="630"/>
      <c r="AP6" s="620" t="s">
        <v>234</v>
      </c>
      <c r="AQ6" s="621"/>
      <c r="AR6" s="621"/>
      <c r="AS6" s="621"/>
      <c r="AT6" s="621"/>
      <c r="AU6" s="621"/>
      <c r="AV6" s="621"/>
      <c r="AW6" s="621"/>
      <c r="AX6" s="621"/>
      <c r="AY6" s="621"/>
      <c r="AZ6" s="621"/>
      <c r="BA6" s="621"/>
      <c r="BB6" s="621"/>
      <c r="BC6" s="621"/>
      <c r="BD6" s="621"/>
      <c r="BE6" s="621"/>
      <c r="BF6" s="622"/>
      <c r="BG6" s="623">
        <v>444045</v>
      </c>
      <c r="BH6" s="624"/>
      <c r="BI6" s="624"/>
      <c r="BJ6" s="624"/>
      <c r="BK6" s="624"/>
      <c r="BL6" s="624"/>
      <c r="BM6" s="624"/>
      <c r="BN6" s="625"/>
      <c r="BO6" s="626">
        <v>97.6</v>
      </c>
      <c r="BP6" s="626"/>
      <c r="BQ6" s="626"/>
      <c r="BR6" s="626"/>
      <c r="BS6" s="627" t="s">
        <v>131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59920</v>
      </c>
      <c r="CS6" s="624"/>
      <c r="CT6" s="624"/>
      <c r="CU6" s="624"/>
      <c r="CV6" s="624"/>
      <c r="CW6" s="624"/>
      <c r="CX6" s="624"/>
      <c r="CY6" s="625"/>
      <c r="CZ6" s="617">
        <v>1.2</v>
      </c>
      <c r="DA6" s="618"/>
      <c r="DB6" s="618"/>
      <c r="DC6" s="634"/>
      <c r="DD6" s="632" t="s">
        <v>236</v>
      </c>
      <c r="DE6" s="624"/>
      <c r="DF6" s="624"/>
      <c r="DG6" s="624"/>
      <c r="DH6" s="624"/>
      <c r="DI6" s="624"/>
      <c r="DJ6" s="624"/>
      <c r="DK6" s="624"/>
      <c r="DL6" s="624"/>
      <c r="DM6" s="624"/>
      <c r="DN6" s="624"/>
      <c r="DO6" s="624"/>
      <c r="DP6" s="625"/>
      <c r="DQ6" s="632">
        <v>59920</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149</v>
      </c>
      <c r="S7" s="624"/>
      <c r="T7" s="624"/>
      <c r="U7" s="624"/>
      <c r="V7" s="624"/>
      <c r="W7" s="624"/>
      <c r="X7" s="624"/>
      <c r="Y7" s="625"/>
      <c r="Z7" s="626">
        <v>0</v>
      </c>
      <c r="AA7" s="626"/>
      <c r="AB7" s="626"/>
      <c r="AC7" s="626"/>
      <c r="AD7" s="627">
        <v>149</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176415</v>
      </c>
      <c r="BH7" s="624"/>
      <c r="BI7" s="624"/>
      <c r="BJ7" s="624"/>
      <c r="BK7" s="624"/>
      <c r="BL7" s="624"/>
      <c r="BM7" s="624"/>
      <c r="BN7" s="625"/>
      <c r="BO7" s="626">
        <v>38.799999999999997</v>
      </c>
      <c r="BP7" s="626"/>
      <c r="BQ7" s="626"/>
      <c r="BR7" s="626"/>
      <c r="BS7" s="627" t="s">
        <v>236</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1045670</v>
      </c>
      <c r="CS7" s="624"/>
      <c r="CT7" s="624"/>
      <c r="CU7" s="624"/>
      <c r="CV7" s="624"/>
      <c r="CW7" s="624"/>
      <c r="CX7" s="624"/>
      <c r="CY7" s="625"/>
      <c r="CZ7" s="626">
        <v>21.6</v>
      </c>
      <c r="DA7" s="626"/>
      <c r="DB7" s="626"/>
      <c r="DC7" s="626"/>
      <c r="DD7" s="632">
        <v>73915</v>
      </c>
      <c r="DE7" s="624"/>
      <c r="DF7" s="624"/>
      <c r="DG7" s="624"/>
      <c r="DH7" s="624"/>
      <c r="DI7" s="624"/>
      <c r="DJ7" s="624"/>
      <c r="DK7" s="624"/>
      <c r="DL7" s="624"/>
      <c r="DM7" s="624"/>
      <c r="DN7" s="624"/>
      <c r="DO7" s="624"/>
      <c r="DP7" s="625"/>
      <c r="DQ7" s="632">
        <v>811084</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1312</v>
      </c>
      <c r="S8" s="624"/>
      <c r="T8" s="624"/>
      <c r="U8" s="624"/>
      <c r="V8" s="624"/>
      <c r="W8" s="624"/>
      <c r="X8" s="624"/>
      <c r="Y8" s="625"/>
      <c r="Z8" s="626">
        <v>0</v>
      </c>
      <c r="AA8" s="626"/>
      <c r="AB8" s="626"/>
      <c r="AC8" s="626"/>
      <c r="AD8" s="627">
        <v>1312</v>
      </c>
      <c r="AE8" s="627"/>
      <c r="AF8" s="627"/>
      <c r="AG8" s="627"/>
      <c r="AH8" s="627"/>
      <c r="AI8" s="627"/>
      <c r="AJ8" s="627"/>
      <c r="AK8" s="627"/>
      <c r="AL8" s="628">
        <v>0</v>
      </c>
      <c r="AM8" s="629"/>
      <c r="AN8" s="629"/>
      <c r="AO8" s="630"/>
      <c r="AP8" s="620" t="s">
        <v>241</v>
      </c>
      <c r="AQ8" s="621"/>
      <c r="AR8" s="621"/>
      <c r="AS8" s="621"/>
      <c r="AT8" s="621"/>
      <c r="AU8" s="621"/>
      <c r="AV8" s="621"/>
      <c r="AW8" s="621"/>
      <c r="AX8" s="621"/>
      <c r="AY8" s="621"/>
      <c r="AZ8" s="621"/>
      <c r="BA8" s="621"/>
      <c r="BB8" s="621"/>
      <c r="BC8" s="621"/>
      <c r="BD8" s="621"/>
      <c r="BE8" s="621"/>
      <c r="BF8" s="622"/>
      <c r="BG8" s="623">
        <v>8667</v>
      </c>
      <c r="BH8" s="624"/>
      <c r="BI8" s="624"/>
      <c r="BJ8" s="624"/>
      <c r="BK8" s="624"/>
      <c r="BL8" s="624"/>
      <c r="BM8" s="624"/>
      <c r="BN8" s="625"/>
      <c r="BO8" s="626">
        <v>1.9</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900776</v>
      </c>
      <c r="CS8" s="624"/>
      <c r="CT8" s="624"/>
      <c r="CU8" s="624"/>
      <c r="CV8" s="624"/>
      <c r="CW8" s="624"/>
      <c r="CX8" s="624"/>
      <c r="CY8" s="625"/>
      <c r="CZ8" s="626">
        <v>18.600000000000001</v>
      </c>
      <c r="DA8" s="626"/>
      <c r="DB8" s="626"/>
      <c r="DC8" s="626"/>
      <c r="DD8" s="632">
        <v>87337</v>
      </c>
      <c r="DE8" s="624"/>
      <c r="DF8" s="624"/>
      <c r="DG8" s="624"/>
      <c r="DH8" s="624"/>
      <c r="DI8" s="624"/>
      <c r="DJ8" s="624"/>
      <c r="DK8" s="624"/>
      <c r="DL8" s="624"/>
      <c r="DM8" s="624"/>
      <c r="DN8" s="624"/>
      <c r="DO8" s="624"/>
      <c r="DP8" s="625"/>
      <c r="DQ8" s="632">
        <v>456226</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923</v>
      </c>
      <c r="S9" s="624"/>
      <c r="T9" s="624"/>
      <c r="U9" s="624"/>
      <c r="V9" s="624"/>
      <c r="W9" s="624"/>
      <c r="X9" s="624"/>
      <c r="Y9" s="625"/>
      <c r="Z9" s="626">
        <v>0</v>
      </c>
      <c r="AA9" s="626"/>
      <c r="AB9" s="626"/>
      <c r="AC9" s="626"/>
      <c r="AD9" s="627">
        <v>923</v>
      </c>
      <c r="AE9" s="627"/>
      <c r="AF9" s="627"/>
      <c r="AG9" s="627"/>
      <c r="AH9" s="627"/>
      <c r="AI9" s="627"/>
      <c r="AJ9" s="627"/>
      <c r="AK9" s="627"/>
      <c r="AL9" s="628">
        <v>0</v>
      </c>
      <c r="AM9" s="629"/>
      <c r="AN9" s="629"/>
      <c r="AO9" s="630"/>
      <c r="AP9" s="620" t="s">
        <v>244</v>
      </c>
      <c r="AQ9" s="621"/>
      <c r="AR9" s="621"/>
      <c r="AS9" s="621"/>
      <c r="AT9" s="621"/>
      <c r="AU9" s="621"/>
      <c r="AV9" s="621"/>
      <c r="AW9" s="621"/>
      <c r="AX9" s="621"/>
      <c r="AY9" s="621"/>
      <c r="AZ9" s="621"/>
      <c r="BA9" s="621"/>
      <c r="BB9" s="621"/>
      <c r="BC9" s="621"/>
      <c r="BD9" s="621"/>
      <c r="BE9" s="621"/>
      <c r="BF9" s="622"/>
      <c r="BG9" s="623">
        <v>151368</v>
      </c>
      <c r="BH9" s="624"/>
      <c r="BI9" s="624"/>
      <c r="BJ9" s="624"/>
      <c r="BK9" s="624"/>
      <c r="BL9" s="624"/>
      <c r="BM9" s="624"/>
      <c r="BN9" s="625"/>
      <c r="BO9" s="626">
        <v>33.299999999999997</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447216</v>
      </c>
      <c r="CS9" s="624"/>
      <c r="CT9" s="624"/>
      <c r="CU9" s="624"/>
      <c r="CV9" s="624"/>
      <c r="CW9" s="624"/>
      <c r="CX9" s="624"/>
      <c r="CY9" s="625"/>
      <c r="CZ9" s="626">
        <v>9.1999999999999993</v>
      </c>
      <c r="DA9" s="626"/>
      <c r="DB9" s="626"/>
      <c r="DC9" s="626"/>
      <c r="DD9" s="632">
        <v>5957</v>
      </c>
      <c r="DE9" s="624"/>
      <c r="DF9" s="624"/>
      <c r="DG9" s="624"/>
      <c r="DH9" s="624"/>
      <c r="DI9" s="624"/>
      <c r="DJ9" s="624"/>
      <c r="DK9" s="624"/>
      <c r="DL9" s="624"/>
      <c r="DM9" s="624"/>
      <c r="DN9" s="624"/>
      <c r="DO9" s="624"/>
      <c r="DP9" s="625"/>
      <c r="DQ9" s="632">
        <v>357314</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236</v>
      </c>
      <c r="AA10" s="626"/>
      <c r="AB10" s="626"/>
      <c r="AC10" s="626"/>
      <c r="AD10" s="627" t="s">
        <v>236</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7113</v>
      </c>
      <c r="BH10" s="624"/>
      <c r="BI10" s="624"/>
      <c r="BJ10" s="624"/>
      <c r="BK10" s="624"/>
      <c r="BL10" s="624"/>
      <c r="BM10" s="624"/>
      <c r="BN10" s="625"/>
      <c r="BO10" s="626">
        <v>1.6</v>
      </c>
      <c r="BP10" s="626"/>
      <c r="BQ10" s="626"/>
      <c r="BR10" s="626"/>
      <c r="BS10" s="627" t="s">
        <v>236</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6960</v>
      </c>
      <c r="CS10" s="624"/>
      <c r="CT10" s="624"/>
      <c r="CU10" s="624"/>
      <c r="CV10" s="624"/>
      <c r="CW10" s="624"/>
      <c r="CX10" s="624"/>
      <c r="CY10" s="625"/>
      <c r="CZ10" s="626">
        <v>0.1</v>
      </c>
      <c r="DA10" s="626"/>
      <c r="DB10" s="626"/>
      <c r="DC10" s="626"/>
      <c r="DD10" s="632" t="s">
        <v>236</v>
      </c>
      <c r="DE10" s="624"/>
      <c r="DF10" s="624"/>
      <c r="DG10" s="624"/>
      <c r="DH10" s="624"/>
      <c r="DI10" s="624"/>
      <c r="DJ10" s="624"/>
      <c r="DK10" s="624"/>
      <c r="DL10" s="624"/>
      <c r="DM10" s="624"/>
      <c r="DN10" s="624"/>
      <c r="DO10" s="624"/>
      <c r="DP10" s="625"/>
      <c r="DQ10" s="632">
        <v>2960</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122475</v>
      </c>
      <c r="S11" s="624"/>
      <c r="T11" s="624"/>
      <c r="U11" s="624"/>
      <c r="V11" s="624"/>
      <c r="W11" s="624"/>
      <c r="X11" s="624"/>
      <c r="Y11" s="625"/>
      <c r="Z11" s="628">
        <v>2.4</v>
      </c>
      <c r="AA11" s="629"/>
      <c r="AB11" s="629"/>
      <c r="AC11" s="635"/>
      <c r="AD11" s="632">
        <v>122475</v>
      </c>
      <c r="AE11" s="624"/>
      <c r="AF11" s="624"/>
      <c r="AG11" s="624"/>
      <c r="AH11" s="624"/>
      <c r="AI11" s="624"/>
      <c r="AJ11" s="624"/>
      <c r="AK11" s="625"/>
      <c r="AL11" s="628">
        <v>4.4000000000000004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9267</v>
      </c>
      <c r="BH11" s="624"/>
      <c r="BI11" s="624"/>
      <c r="BJ11" s="624"/>
      <c r="BK11" s="624"/>
      <c r="BL11" s="624"/>
      <c r="BM11" s="624"/>
      <c r="BN11" s="625"/>
      <c r="BO11" s="626">
        <v>2</v>
      </c>
      <c r="BP11" s="626"/>
      <c r="BQ11" s="626"/>
      <c r="BR11" s="626"/>
      <c r="BS11" s="627" t="s">
        <v>236</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288722</v>
      </c>
      <c r="CS11" s="624"/>
      <c r="CT11" s="624"/>
      <c r="CU11" s="624"/>
      <c r="CV11" s="624"/>
      <c r="CW11" s="624"/>
      <c r="CX11" s="624"/>
      <c r="CY11" s="625"/>
      <c r="CZ11" s="626">
        <v>6</v>
      </c>
      <c r="DA11" s="626"/>
      <c r="DB11" s="626"/>
      <c r="DC11" s="626"/>
      <c r="DD11" s="632">
        <v>44987</v>
      </c>
      <c r="DE11" s="624"/>
      <c r="DF11" s="624"/>
      <c r="DG11" s="624"/>
      <c r="DH11" s="624"/>
      <c r="DI11" s="624"/>
      <c r="DJ11" s="624"/>
      <c r="DK11" s="624"/>
      <c r="DL11" s="624"/>
      <c r="DM11" s="624"/>
      <c r="DN11" s="624"/>
      <c r="DO11" s="624"/>
      <c r="DP11" s="625"/>
      <c r="DQ11" s="632">
        <v>188598</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236</v>
      </c>
      <c r="S12" s="624"/>
      <c r="T12" s="624"/>
      <c r="U12" s="624"/>
      <c r="V12" s="624"/>
      <c r="W12" s="624"/>
      <c r="X12" s="624"/>
      <c r="Y12" s="625"/>
      <c r="Z12" s="626" t="s">
        <v>131</v>
      </c>
      <c r="AA12" s="626"/>
      <c r="AB12" s="626"/>
      <c r="AC12" s="626"/>
      <c r="AD12" s="627" t="s">
        <v>236</v>
      </c>
      <c r="AE12" s="627"/>
      <c r="AF12" s="627"/>
      <c r="AG12" s="627"/>
      <c r="AH12" s="627"/>
      <c r="AI12" s="627"/>
      <c r="AJ12" s="627"/>
      <c r="AK12" s="627"/>
      <c r="AL12" s="628" t="s">
        <v>131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209210</v>
      </c>
      <c r="BH12" s="624"/>
      <c r="BI12" s="624"/>
      <c r="BJ12" s="624"/>
      <c r="BK12" s="624"/>
      <c r="BL12" s="624"/>
      <c r="BM12" s="624"/>
      <c r="BN12" s="625"/>
      <c r="BO12" s="626">
        <v>46</v>
      </c>
      <c r="BP12" s="626"/>
      <c r="BQ12" s="626"/>
      <c r="BR12" s="626"/>
      <c r="BS12" s="627" t="s">
        <v>236</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290705</v>
      </c>
      <c r="CS12" s="624"/>
      <c r="CT12" s="624"/>
      <c r="CU12" s="624"/>
      <c r="CV12" s="624"/>
      <c r="CW12" s="624"/>
      <c r="CX12" s="624"/>
      <c r="CY12" s="625"/>
      <c r="CZ12" s="626">
        <v>6</v>
      </c>
      <c r="DA12" s="626"/>
      <c r="DB12" s="626"/>
      <c r="DC12" s="626"/>
      <c r="DD12" s="632">
        <v>10864</v>
      </c>
      <c r="DE12" s="624"/>
      <c r="DF12" s="624"/>
      <c r="DG12" s="624"/>
      <c r="DH12" s="624"/>
      <c r="DI12" s="624"/>
      <c r="DJ12" s="624"/>
      <c r="DK12" s="624"/>
      <c r="DL12" s="624"/>
      <c r="DM12" s="624"/>
      <c r="DN12" s="624"/>
      <c r="DO12" s="624"/>
      <c r="DP12" s="625"/>
      <c r="DQ12" s="632">
        <v>262773</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236</v>
      </c>
      <c r="AA13" s="626"/>
      <c r="AB13" s="626"/>
      <c r="AC13" s="626"/>
      <c r="AD13" s="627" t="s">
        <v>131</v>
      </c>
      <c r="AE13" s="627"/>
      <c r="AF13" s="627"/>
      <c r="AG13" s="627"/>
      <c r="AH13" s="627"/>
      <c r="AI13" s="627"/>
      <c r="AJ13" s="627"/>
      <c r="AK13" s="627"/>
      <c r="AL13" s="628" t="s">
        <v>131</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178428</v>
      </c>
      <c r="BH13" s="624"/>
      <c r="BI13" s="624"/>
      <c r="BJ13" s="624"/>
      <c r="BK13" s="624"/>
      <c r="BL13" s="624"/>
      <c r="BM13" s="624"/>
      <c r="BN13" s="625"/>
      <c r="BO13" s="626">
        <v>39.200000000000003</v>
      </c>
      <c r="BP13" s="626"/>
      <c r="BQ13" s="626"/>
      <c r="BR13" s="626"/>
      <c r="BS13" s="627" t="s">
        <v>236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388858</v>
      </c>
      <c r="CS13" s="624"/>
      <c r="CT13" s="624"/>
      <c r="CU13" s="624"/>
      <c r="CV13" s="624"/>
      <c r="CW13" s="624"/>
      <c r="CX13" s="624"/>
      <c r="CY13" s="625"/>
      <c r="CZ13" s="626">
        <v>8</v>
      </c>
      <c r="DA13" s="626"/>
      <c r="DB13" s="626"/>
      <c r="DC13" s="626"/>
      <c r="DD13" s="632">
        <v>119767</v>
      </c>
      <c r="DE13" s="624"/>
      <c r="DF13" s="624"/>
      <c r="DG13" s="624"/>
      <c r="DH13" s="624"/>
      <c r="DI13" s="624"/>
      <c r="DJ13" s="624"/>
      <c r="DK13" s="624"/>
      <c r="DL13" s="624"/>
      <c r="DM13" s="624"/>
      <c r="DN13" s="624"/>
      <c r="DO13" s="624"/>
      <c r="DP13" s="625"/>
      <c r="DQ13" s="632">
        <v>261106</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62</v>
      </c>
      <c r="S14" s="624"/>
      <c r="T14" s="624"/>
      <c r="U14" s="624"/>
      <c r="V14" s="624"/>
      <c r="W14" s="624"/>
      <c r="X14" s="624"/>
      <c r="Y14" s="625"/>
      <c r="Z14" s="626">
        <v>0</v>
      </c>
      <c r="AA14" s="626"/>
      <c r="AB14" s="626"/>
      <c r="AC14" s="626"/>
      <c r="AD14" s="627">
        <v>62</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23439</v>
      </c>
      <c r="BH14" s="624"/>
      <c r="BI14" s="624"/>
      <c r="BJ14" s="624"/>
      <c r="BK14" s="624"/>
      <c r="BL14" s="624"/>
      <c r="BM14" s="624"/>
      <c r="BN14" s="625"/>
      <c r="BO14" s="626">
        <v>5.2</v>
      </c>
      <c r="BP14" s="626"/>
      <c r="BQ14" s="626"/>
      <c r="BR14" s="626"/>
      <c r="BS14" s="627" t="s">
        <v>236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151853</v>
      </c>
      <c r="CS14" s="624"/>
      <c r="CT14" s="624"/>
      <c r="CU14" s="624"/>
      <c r="CV14" s="624"/>
      <c r="CW14" s="624"/>
      <c r="CX14" s="624"/>
      <c r="CY14" s="625"/>
      <c r="CZ14" s="626">
        <v>3.1</v>
      </c>
      <c r="DA14" s="626"/>
      <c r="DB14" s="626"/>
      <c r="DC14" s="626"/>
      <c r="DD14" s="632" t="s">
        <v>131</v>
      </c>
      <c r="DE14" s="624"/>
      <c r="DF14" s="624"/>
      <c r="DG14" s="624"/>
      <c r="DH14" s="624"/>
      <c r="DI14" s="624"/>
      <c r="DJ14" s="624"/>
      <c r="DK14" s="624"/>
      <c r="DL14" s="624"/>
      <c r="DM14" s="624"/>
      <c r="DN14" s="624"/>
      <c r="DO14" s="624"/>
      <c r="DP14" s="625"/>
      <c r="DQ14" s="632">
        <v>151821</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236</v>
      </c>
      <c r="AA15" s="626"/>
      <c r="AB15" s="626"/>
      <c r="AC15" s="626"/>
      <c r="AD15" s="627" t="s">
        <v>236</v>
      </c>
      <c r="AE15" s="627"/>
      <c r="AF15" s="627"/>
      <c r="AG15" s="627"/>
      <c r="AH15" s="627"/>
      <c r="AI15" s="627"/>
      <c r="AJ15" s="627"/>
      <c r="AK15" s="627"/>
      <c r="AL15" s="628" t="s">
        <v>236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34981</v>
      </c>
      <c r="BH15" s="624"/>
      <c r="BI15" s="624"/>
      <c r="BJ15" s="624"/>
      <c r="BK15" s="624"/>
      <c r="BL15" s="624"/>
      <c r="BM15" s="624"/>
      <c r="BN15" s="625"/>
      <c r="BO15" s="626">
        <v>7.7</v>
      </c>
      <c r="BP15" s="626"/>
      <c r="BQ15" s="626"/>
      <c r="BR15" s="626"/>
      <c r="BS15" s="627" t="s">
        <v>236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789401</v>
      </c>
      <c r="CS15" s="624"/>
      <c r="CT15" s="624"/>
      <c r="CU15" s="624"/>
      <c r="CV15" s="624"/>
      <c r="CW15" s="624"/>
      <c r="CX15" s="624"/>
      <c r="CY15" s="625"/>
      <c r="CZ15" s="626">
        <v>16.3</v>
      </c>
      <c r="DA15" s="626"/>
      <c r="DB15" s="626"/>
      <c r="DC15" s="626"/>
      <c r="DD15" s="632">
        <v>61376</v>
      </c>
      <c r="DE15" s="624"/>
      <c r="DF15" s="624"/>
      <c r="DG15" s="624"/>
      <c r="DH15" s="624"/>
      <c r="DI15" s="624"/>
      <c r="DJ15" s="624"/>
      <c r="DK15" s="624"/>
      <c r="DL15" s="624"/>
      <c r="DM15" s="624"/>
      <c r="DN15" s="624"/>
      <c r="DO15" s="624"/>
      <c r="DP15" s="625"/>
      <c r="DQ15" s="632">
        <v>730847</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3686</v>
      </c>
      <c r="S16" s="624"/>
      <c r="T16" s="624"/>
      <c r="U16" s="624"/>
      <c r="V16" s="624"/>
      <c r="W16" s="624"/>
      <c r="X16" s="624"/>
      <c r="Y16" s="625"/>
      <c r="Z16" s="626">
        <v>0.1</v>
      </c>
      <c r="AA16" s="626"/>
      <c r="AB16" s="626"/>
      <c r="AC16" s="626"/>
      <c r="AD16" s="627">
        <v>3686</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236</v>
      </c>
      <c r="BP16" s="626"/>
      <c r="BQ16" s="626"/>
      <c r="BR16" s="626"/>
      <c r="BS16" s="627" t="s">
        <v>131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2016</v>
      </c>
      <c r="CS16" s="624"/>
      <c r="CT16" s="624"/>
      <c r="CU16" s="624"/>
      <c r="CV16" s="624"/>
      <c r="CW16" s="624"/>
      <c r="CX16" s="624"/>
      <c r="CY16" s="625"/>
      <c r="CZ16" s="626">
        <v>0</v>
      </c>
      <c r="DA16" s="626"/>
      <c r="DB16" s="626"/>
      <c r="DC16" s="626"/>
      <c r="DD16" s="632" t="s">
        <v>236</v>
      </c>
      <c r="DE16" s="624"/>
      <c r="DF16" s="624"/>
      <c r="DG16" s="624"/>
      <c r="DH16" s="624"/>
      <c r="DI16" s="624"/>
      <c r="DJ16" s="624"/>
      <c r="DK16" s="624"/>
      <c r="DL16" s="624"/>
      <c r="DM16" s="624"/>
      <c r="DN16" s="624"/>
      <c r="DO16" s="624"/>
      <c r="DP16" s="625"/>
      <c r="DQ16" s="632">
        <v>2016</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5056</v>
      </c>
      <c r="S17" s="624"/>
      <c r="T17" s="624"/>
      <c r="U17" s="624"/>
      <c r="V17" s="624"/>
      <c r="W17" s="624"/>
      <c r="X17" s="624"/>
      <c r="Y17" s="625"/>
      <c r="Z17" s="626">
        <v>0.1</v>
      </c>
      <c r="AA17" s="626"/>
      <c r="AB17" s="626"/>
      <c r="AC17" s="626"/>
      <c r="AD17" s="627">
        <v>5056</v>
      </c>
      <c r="AE17" s="627"/>
      <c r="AF17" s="627"/>
      <c r="AG17" s="627"/>
      <c r="AH17" s="627"/>
      <c r="AI17" s="627"/>
      <c r="AJ17" s="627"/>
      <c r="AK17" s="627"/>
      <c r="AL17" s="628">
        <v>0.2</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236</v>
      </c>
      <c r="BP17" s="626"/>
      <c r="BQ17" s="626"/>
      <c r="BR17" s="626"/>
      <c r="BS17" s="627" t="s">
        <v>236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462773</v>
      </c>
      <c r="CS17" s="624"/>
      <c r="CT17" s="624"/>
      <c r="CU17" s="624"/>
      <c r="CV17" s="624"/>
      <c r="CW17" s="624"/>
      <c r="CX17" s="624"/>
      <c r="CY17" s="625"/>
      <c r="CZ17" s="626">
        <v>9.6</v>
      </c>
      <c r="DA17" s="626"/>
      <c r="DB17" s="626"/>
      <c r="DC17" s="626"/>
      <c r="DD17" s="632" t="s">
        <v>236</v>
      </c>
      <c r="DE17" s="624"/>
      <c r="DF17" s="624"/>
      <c r="DG17" s="624"/>
      <c r="DH17" s="624"/>
      <c r="DI17" s="624"/>
      <c r="DJ17" s="624"/>
      <c r="DK17" s="624"/>
      <c r="DL17" s="624"/>
      <c r="DM17" s="624"/>
      <c r="DN17" s="624"/>
      <c r="DO17" s="624"/>
      <c r="DP17" s="625"/>
      <c r="DQ17" s="632">
        <v>452693</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2977</v>
      </c>
      <c r="S18" s="624"/>
      <c r="T18" s="624"/>
      <c r="U18" s="624"/>
      <c r="V18" s="624"/>
      <c r="W18" s="624"/>
      <c r="X18" s="624"/>
      <c r="Y18" s="625"/>
      <c r="Z18" s="626">
        <v>0.1</v>
      </c>
      <c r="AA18" s="626"/>
      <c r="AB18" s="626"/>
      <c r="AC18" s="626"/>
      <c r="AD18" s="627">
        <v>2977</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236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2421</v>
      </c>
      <c r="S19" s="624"/>
      <c r="T19" s="624"/>
      <c r="U19" s="624"/>
      <c r="V19" s="624"/>
      <c r="W19" s="624"/>
      <c r="X19" s="624"/>
      <c r="Y19" s="625"/>
      <c r="Z19" s="626">
        <v>0</v>
      </c>
      <c r="AA19" s="626"/>
      <c r="AB19" s="626"/>
      <c r="AC19" s="626"/>
      <c r="AD19" s="627">
        <v>2421</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11014</v>
      </c>
      <c r="BH19" s="624"/>
      <c r="BI19" s="624"/>
      <c r="BJ19" s="624"/>
      <c r="BK19" s="624"/>
      <c r="BL19" s="624"/>
      <c r="BM19" s="624"/>
      <c r="BN19" s="625"/>
      <c r="BO19" s="626">
        <v>2.4</v>
      </c>
      <c r="BP19" s="626"/>
      <c r="BQ19" s="626"/>
      <c r="BR19" s="626"/>
      <c r="BS19" s="627" t="s">
        <v>236</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236</v>
      </c>
      <c r="DA19" s="626"/>
      <c r="DB19" s="626"/>
      <c r="DC19" s="626"/>
      <c r="DD19" s="632" t="s">
        <v>131</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556</v>
      </c>
      <c r="S20" s="624"/>
      <c r="T20" s="624"/>
      <c r="U20" s="624"/>
      <c r="V20" s="624"/>
      <c r="W20" s="624"/>
      <c r="X20" s="624"/>
      <c r="Y20" s="625"/>
      <c r="Z20" s="626">
        <v>0</v>
      </c>
      <c r="AA20" s="626"/>
      <c r="AB20" s="626"/>
      <c r="AC20" s="626"/>
      <c r="AD20" s="627">
        <v>556</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11014</v>
      </c>
      <c r="BH20" s="624"/>
      <c r="BI20" s="624"/>
      <c r="BJ20" s="624"/>
      <c r="BK20" s="624"/>
      <c r="BL20" s="624"/>
      <c r="BM20" s="624"/>
      <c r="BN20" s="625"/>
      <c r="BO20" s="626">
        <v>2.4</v>
      </c>
      <c r="BP20" s="626"/>
      <c r="BQ20" s="626"/>
      <c r="BR20" s="626"/>
      <c r="BS20" s="627" t="s">
        <v>236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4834870</v>
      </c>
      <c r="CS20" s="624"/>
      <c r="CT20" s="624"/>
      <c r="CU20" s="624"/>
      <c r="CV20" s="624"/>
      <c r="CW20" s="624"/>
      <c r="CX20" s="624"/>
      <c r="CY20" s="625"/>
      <c r="CZ20" s="626">
        <v>100</v>
      </c>
      <c r="DA20" s="626"/>
      <c r="DB20" s="626"/>
      <c r="DC20" s="626"/>
      <c r="DD20" s="632">
        <v>404203</v>
      </c>
      <c r="DE20" s="624"/>
      <c r="DF20" s="624"/>
      <c r="DG20" s="624"/>
      <c r="DH20" s="624"/>
      <c r="DI20" s="624"/>
      <c r="DJ20" s="624"/>
      <c r="DK20" s="624"/>
      <c r="DL20" s="624"/>
      <c r="DM20" s="624"/>
      <c r="DN20" s="624"/>
      <c r="DO20" s="624"/>
      <c r="DP20" s="625"/>
      <c r="DQ20" s="632">
        <v>3737358</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2485179</v>
      </c>
      <c r="S21" s="624"/>
      <c r="T21" s="624"/>
      <c r="U21" s="624"/>
      <c r="V21" s="624"/>
      <c r="W21" s="624"/>
      <c r="X21" s="624"/>
      <c r="Y21" s="625"/>
      <c r="Z21" s="626">
        <v>48.3</v>
      </c>
      <c r="AA21" s="626"/>
      <c r="AB21" s="626"/>
      <c r="AC21" s="626"/>
      <c r="AD21" s="627">
        <v>2151777</v>
      </c>
      <c r="AE21" s="627"/>
      <c r="AF21" s="627"/>
      <c r="AG21" s="627"/>
      <c r="AH21" s="627"/>
      <c r="AI21" s="627"/>
      <c r="AJ21" s="627"/>
      <c r="AK21" s="627"/>
      <c r="AL21" s="628">
        <v>76.8</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3076</v>
      </c>
      <c r="BH21" s="624"/>
      <c r="BI21" s="624"/>
      <c r="BJ21" s="624"/>
      <c r="BK21" s="624"/>
      <c r="BL21" s="624"/>
      <c r="BM21" s="624"/>
      <c r="BN21" s="625"/>
      <c r="BO21" s="626">
        <v>0.7</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2151777</v>
      </c>
      <c r="S22" s="624"/>
      <c r="T22" s="624"/>
      <c r="U22" s="624"/>
      <c r="V22" s="624"/>
      <c r="W22" s="624"/>
      <c r="X22" s="624"/>
      <c r="Y22" s="625"/>
      <c r="Z22" s="626">
        <v>41.8</v>
      </c>
      <c r="AA22" s="626"/>
      <c r="AB22" s="626"/>
      <c r="AC22" s="626"/>
      <c r="AD22" s="627">
        <v>2151777</v>
      </c>
      <c r="AE22" s="627"/>
      <c r="AF22" s="627"/>
      <c r="AG22" s="627"/>
      <c r="AH22" s="627"/>
      <c r="AI22" s="627"/>
      <c r="AJ22" s="627"/>
      <c r="AK22" s="627"/>
      <c r="AL22" s="628">
        <v>76.8</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333402</v>
      </c>
      <c r="S23" s="624"/>
      <c r="T23" s="624"/>
      <c r="U23" s="624"/>
      <c r="V23" s="624"/>
      <c r="W23" s="624"/>
      <c r="X23" s="624"/>
      <c r="Y23" s="625"/>
      <c r="Z23" s="626">
        <v>6.5</v>
      </c>
      <c r="AA23" s="626"/>
      <c r="AB23" s="626"/>
      <c r="AC23" s="626"/>
      <c r="AD23" s="627" t="s">
        <v>236</v>
      </c>
      <c r="AE23" s="627"/>
      <c r="AF23" s="627"/>
      <c r="AG23" s="627"/>
      <c r="AH23" s="627"/>
      <c r="AI23" s="627"/>
      <c r="AJ23" s="627"/>
      <c r="AK23" s="627"/>
      <c r="AL23" s="628" t="s">
        <v>236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7938</v>
      </c>
      <c r="BH23" s="624"/>
      <c r="BI23" s="624"/>
      <c r="BJ23" s="624"/>
      <c r="BK23" s="624"/>
      <c r="BL23" s="624"/>
      <c r="BM23" s="624"/>
      <c r="BN23" s="625"/>
      <c r="BO23" s="626">
        <v>1.7</v>
      </c>
      <c r="BP23" s="626"/>
      <c r="BQ23" s="626"/>
      <c r="BR23" s="626"/>
      <c r="BS23" s="627" t="s">
        <v>236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236</v>
      </c>
      <c r="S24" s="624"/>
      <c r="T24" s="624"/>
      <c r="U24" s="624"/>
      <c r="V24" s="624"/>
      <c r="W24" s="624"/>
      <c r="X24" s="624"/>
      <c r="Y24" s="625"/>
      <c r="Z24" s="626" t="s">
        <v>236</v>
      </c>
      <c r="AA24" s="626"/>
      <c r="AB24" s="626"/>
      <c r="AC24" s="626"/>
      <c r="AD24" s="627" t="s">
        <v>236</v>
      </c>
      <c r="AE24" s="627"/>
      <c r="AF24" s="627"/>
      <c r="AG24" s="627"/>
      <c r="AH24" s="627"/>
      <c r="AI24" s="627"/>
      <c r="AJ24" s="627"/>
      <c r="AK24" s="627"/>
      <c r="AL24" s="628" t="s">
        <v>236</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1613122</v>
      </c>
      <c r="CS24" s="613"/>
      <c r="CT24" s="613"/>
      <c r="CU24" s="613"/>
      <c r="CV24" s="613"/>
      <c r="CW24" s="613"/>
      <c r="CX24" s="613"/>
      <c r="CY24" s="614"/>
      <c r="CZ24" s="617">
        <v>33.4</v>
      </c>
      <c r="DA24" s="618"/>
      <c r="DB24" s="618"/>
      <c r="DC24" s="634"/>
      <c r="DD24" s="655">
        <v>1258922</v>
      </c>
      <c r="DE24" s="613"/>
      <c r="DF24" s="613"/>
      <c r="DG24" s="613"/>
      <c r="DH24" s="613"/>
      <c r="DI24" s="613"/>
      <c r="DJ24" s="613"/>
      <c r="DK24" s="614"/>
      <c r="DL24" s="655">
        <v>1258770</v>
      </c>
      <c r="DM24" s="613"/>
      <c r="DN24" s="613"/>
      <c r="DO24" s="613"/>
      <c r="DP24" s="613"/>
      <c r="DQ24" s="613"/>
      <c r="DR24" s="613"/>
      <c r="DS24" s="613"/>
      <c r="DT24" s="613"/>
      <c r="DU24" s="613"/>
      <c r="DV24" s="614"/>
      <c r="DW24" s="617">
        <v>44.6</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3139531</v>
      </c>
      <c r="S25" s="624"/>
      <c r="T25" s="624"/>
      <c r="U25" s="624"/>
      <c r="V25" s="624"/>
      <c r="W25" s="624"/>
      <c r="X25" s="624"/>
      <c r="Y25" s="625"/>
      <c r="Z25" s="626">
        <v>61.1</v>
      </c>
      <c r="AA25" s="626"/>
      <c r="AB25" s="626"/>
      <c r="AC25" s="626"/>
      <c r="AD25" s="627">
        <v>2798191</v>
      </c>
      <c r="AE25" s="627"/>
      <c r="AF25" s="627"/>
      <c r="AG25" s="627"/>
      <c r="AH25" s="627"/>
      <c r="AI25" s="627"/>
      <c r="AJ25" s="627"/>
      <c r="AK25" s="627"/>
      <c r="AL25" s="628">
        <v>99.9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236</v>
      </c>
      <c r="BP25" s="626"/>
      <c r="BQ25" s="626"/>
      <c r="BR25" s="626"/>
      <c r="BS25" s="627" t="s">
        <v>131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782486</v>
      </c>
      <c r="CS25" s="656"/>
      <c r="CT25" s="656"/>
      <c r="CU25" s="656"/>
      <c r="CV25" s="656"/>
      <c r="CW25" s="656"/>
      <c r="CX25" s="656"/>
      <c r="CY25" s="657"/>
      <c r="CZ25" s="628">
        <v>16.2</v>
      </c>
      <c r="DA25" s="653"/>
      <c r="DB25" s="653"/>
      <c r="DC25" s="658"/>
      <c r="DD25" s="632">
        <v>722852</v>
      </c>
      <c r="DE25" s="656"/>
      <c r="DF25" s="656"/>
      <c r="DG25" s="656"/>
      <c r="DH25" s="656"/>
      <c r="DI25" s="656"/>
      <c r="DJ25" s="656"/>
      <c r="DK25" s="657"/>
      <c r="DL25" s="632">
        <v>722700</v>
      </c>
      <c r="DM25" s="656"/>
      <c r="DN25" s="656"/>
      <c r="DO25" s="656"/>
      <c r="DP25" s="656"/>
      <c r="DQ25" s="656"/>
      <c r="DR25" s="656"/>
      <c r="DS25" s="656"/>
      <c r="DT25" s="656"/>
      <c r="DU25" s="656"/>
      <c r="DV25" s="657"/>
      <c r="DW25" s="628">
        <v>25.6</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589</v>
      </c>
      <c r="S26" s="624"/>
      <c r="T26" s="624"/>
      <c r="U26" s="624"/>
      <c r="V26" s="624"/>
      <c r="W26" s="624"/>
      <c r="X26" s="624"/>
      <c r="Y26" s="625"/>
      <c r="Z26" s="626">
        <v>0</v>
      </c>
      <c r="AA26" s="626"/>
      <c r="AB26" s="626"/>
      <c r="AC26" s="626"/>
      <c r="AD26" s="627">
        <v>589</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394980</v>
      </c>
      <c r="CS26" s="624"/>
      <c r="CT26" s="624"/>
      <c r="CU26" s="624"/>
      <c r="CV26" s="624"/>
      <c r="CW26" s="624"/>
      <c r="CX26" s="624"/>
      <c r="CY26" s="625"/>
      <c r="CZ26" s="628">
        <v>8.1999999999999993</v>
      </c>
      <c r="DA26" s="653"/>
      <c r="DB26" s="653"/>
      <c r="DC26" s="658"/>
      <c r="DD26" s="632">
        <v>367528</v>
      </c>
      <c r="DE26" s="624"/>
      <c r="DF26" s="624"/>
      <c r="DG26" s="624"/>
      <c r="DH26" s="624"/>
      <c r="DI26" s="624"/>
      <c r="DJ26" s="624"/>
      <c r="DK26" s="625"/>
      <c r="DL26" s="632" t="s">
        <v>236</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1377</v>
      </c>
      <c r="S27" s="624"/>
      <c r="T27" s="624"/>
      <c r="U27" s="624"/>
      <c r="V27" s="624"/>
      <c r="W27" s="624"/>
      <c r="X27" s="624"/>
      <c r="Y27" s="625"/>
      <c r="Z27" s="626">
        <v>0</v>
      </c>
      <c r="AA27" s="626"/>
      <c r="AB27" s="626"/>
      <c r="AC27" s="626"/>
      <c r="AD27" s="627" t="s">
        <v>236</v>
      </c>
      <c r="AE27" s="627"/>
      <c r="AF27" s="627"/>
      <c r="AG27" s="627"/>
      <c r="AH27" s="627"/>
      <c r="AI27" s="627"/>
      <c r="AJ27" s="627"/>
      <c r="AK27" s="627"/>
      <c r="AL27" s="628" t="s">
        <v>236</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455059</v>
      </c>
      <c r="BH27" s="624"/>
      <c r="BI27" s="624"/>
      <c r="BJ27" s="624"/>
      <c r="BK27" s="624"/>
      <c r="BL27" s="624"/>
      <c r="BM27" s="624"/>
      <c r="BN27" s="625"/>
      <c r="BO27" s="626">
        <v>100</v>
      </c>
      <c r="BP27" s="626"/>
      <c r="BQ27" s="626"/>
      <c r="BR27" s="626"/>
      <c r="BS27" s="627" t="s">
        <v>236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367863</v>
      </c>
      <c r="CS27" s="656"/>
      <c r="CT27" s="656"/>
      <c r="CU27" s="656"/>
      <c r="CV27" s="656"/>
      <c r="CW27" s="656"/>
      <c r="CX27" s="656"/>
      <c r="CY27" s="657"/>
      <c r="CZ27" s="628">
        <v>7.6</v>
      </c>
      <c r="DA27" s="653"/>
      <c r="DB27" s="653"/>
      <c r="DC27" s="658"/>
      <c r="DD27" s="632">
        <v>83377</v>
      </c>
      <c r="DE27" s="656"/>
      <c r="DF27" s="656"/>
      <c r="DG27" s="656"/>
      <c r="DH27" s="656"/>
      <c r="DI27" s="656"/>
      <c r="DJ27" s="656"/>
      <c r="DK27" s="657"/>
      <c r="DL27" s="632">
        <v>83377</v>
      </c>
      <c r="DM27" s="656"/>
      <c r="DN27" s="656"/>
      <c r="DO27" s="656"/>
      <c r="DP27" s="656"/>
      <c r="DQ27" s="656"/>
      <c r="DR27" s="656"/>
      <c r="DS27" s="656"/>
      <c r="DT27" s="656"/>
      <c r="DU27" s="656"/>
      <c r="DV27" s="657"/>
      <c r="DW27" s="628">
        <v>3</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49138</v>
      </c>
      <c r="S28" s="624"/>
      <c r="T28" s="624"/>
      <c r="U28" s="624"/>
      <c r="V28" s="624"/>
      <c r="W28" s="624"/>
      <c r="X28" s="624"/>
      <c r="Y28" s="625"/>
      <c r="Z28" s="626">
        <v>1</v>
      </c>
      <c r="AA28" s="626"/>
      <c r="AB28" s="626"/>
      <c r="AC28" s="626"/>
      <c r="AD28" s="627">
        <v>833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462773</v>
      </c>
      <c r="CS28" s="624"/>
      <c r="CT28" s="624"/>
      <c r="CU28" s="624"/>
      <c r="CV28" s="624"/>
      <c r="CW28" s="624"/>
      <c r="CX28" s="624"/>
      <c r="CY28" s="625"/>
      <c r="CZ28" s="628">
        <v>9.6</v>
      </c>
      <c r="DA28" s="653"/>
      <c r="DB28" s="653"/>
      <c r="DC28" s="658"/>
      <c r="DD28" s="632">
        <v>452693</v>
      </c>
      <c r="DE28" s="624"/>
      <c r="DF28" s="624"/>
      <c r="DG28" s="624"/>
      <c r="DH28" s="624"/>
      <c r="DI28" s="624"/>
      <c r="DJ28" s="624"/>
      <c r="DK28" s="625"/>
      <c r="DL28" s="632">
        <v>452693</v>
      </c>
      <c r="DM28" s="624"/>
      <c r="DN28" s="624"/>
      <c r="DO28" s="624"/>
      <c r="DP28" s="624"/>
      <c r="DQ28" s="624"/>
      <c r="DR28" s="624"/>
      <c r="DS28" s="624"/>
      <c r="DT28" s="624"/>
      <c r="DU28" s="624"/>
      <c r="DV28" s="625"/>
      <c r="DW28" s="628">
        <v>16</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11809</v>
      </c>
      <c r="S29" s="624"/>
      <c r="T29" s="624"/>
      <c r="U29" s="624"/>
      <c r="V29" s="624"/>
      <c r="W29" s="624"/>
      <c r="X29" s="624"/>
      <c r="Y29" s="625"/>
      <c r="Z29" s="626">
        <v>0.2</v>
      </c>
      <c r="AA29" s="626"/>
      <c r="AB29" s="626"/>
      <c r="AC29" s="626"/>
      <c r="AD29" s="627" t="s">
        <v>236</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462773</v>
      </c>
      <c r="CS29" s="656"/>
      <c r="CT29" s="656"/>
      <c r="CU29" s="656"/>
      <c r="CV29" s="656"/>
      <c r="CW29" s="656"/>
      <c r="CX29" s="656"/>
      <c r="CY29" s="657"/>
      <c r="CZ29" s="628">
        <v>9.6</v>
      </c>
      <c r="DA29" s="653"/>
      <c r="DB29" s="653"/>
      <c r="DC29" s="658"/>
      <c r="DD29" s="632">
        <v>452693</v>
      </c>
      <c r="DE29" s="656"/>
      <c r="DF29" s="656"/>
      <c r="DG29" s="656"/>
      <c r="DH29" s="656"/>
      <c r="DI29" s="656"/>
      <c r="DJ29" s="656"/>
      <c r="DK29" s="657"/>
      <c r="DL29" s="632">
        <v>452693</v>
      </c>
      <c r="DM29" s="656"/>
      <c r="DN29" s="656"/>
      <c r="DO29" s="656"/>
      <c r="DP29" s="656"/>
      <c r="DQ29" s="656"/>
      <c r="DR29" s="656"/>
      <c r="DS29" s="656"/>
      <c r="DT29" s="656"/>
      <c r="DU29" s="656"/>
      <c r="DV29" s="657"/>
      <c r="DW29" s="628">
        <v>16</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540536</v>
      </c>
      <c r="S30" s="624"/>
      <c r="T30" s="624"/>
      <c r="U30" s="624"/>
      <c r="V30" s="624"/>
      <c r="W30" s="624"/>
      <c r="X30" s="624"/>
      <c r="Y30" s="625"/>
      <c r="Z30" s="626">
        <v>10.5</v>
      </c>
      <c r="AA30" s="626"/>
      <c r="AB30" s="626"/>
      <c r="AC30" s="626"/>
      <c r="AD30" s="627" t="s">
        <v>236</v>
      </c>
      <c r="AE30" s="627"/>
      <c r="AF30" s="627"/>
      <c r="AG30" s="627"/>
      <c r="AH30" s="627"/>
      <c r="AI30" s="627"/>
      <c r="AJ30" s="627"/>
      <c r="AK30" s="627"/>
      <c r="AL30" s="628" t="s">
        <v>131</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446475</v>
      </c>
      <c r="CS30" s="624"/>
      <c r="CT30" s="624"/>
      <c r="CU30" s="624"/>
      <c r="CV30" s="624"/>
      <c r="CW30" s="624"/>
      <c r="CX30" s="624"/>
      <c r="CY30" s="625"/>
      <c r="CZ30" s="628">
        <v>9.1999999999999993</v>
      </c>
      <c r="DA30" s="653"/>
      <c r="DB30" s="653"/>
      <c r="DC30" s="658"/>
      <c r="DD30" s="632">
        <v>436395</v>
      </c>
      <c r="DE30" s="624"/>
      <c r="DF30" s="624"/>
      <c r="DG30" s="624"/>
      <c r="DH30" s="624"/>
      <c r="DI30" s="624"/>
      <c r="DJ30" s="624"/>
      <c r="DK30" s="625"/>
      <c r="DL30" s="632">
        <v>436395</v>
      </c>
      <c r="DM30" s="624"/>
      <c r="DN30" s="624"/>
      <c r="DO30" s="624"/>
      <c r="DP30" s="624"/>
      <c r="DQ30" s="624"/>
      <c r="DR30" s="624"/>
      <c r="DS30" s="624"/>
      <c r="DT30" s="624"/>
      <c r="DU30" s="624"/>
      <c r="DV30" s="625"/>
      <c r="DW30" s="628">
        <v>15.4</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236</v>
      </c>
      <c r="AA31" s="626"/>
      <c r="AB31" s="626"/>
      <c r="AC31" s="626"/>
      <c r="AD31" s="627" t="s">
        <v>131</v>
      </c>
      <c r="AE31" s="627"/>
      <c r="AF31" s="627"/>
      <c r="AG31" s="627"/>
      <c r="AH31" s="627"/>
      <c r="AI31" s="627"/>
      <c r="AJ31" s="627"/>
      <c r="AK31" s="627"/>
      <c r="AL31" s="628" t="s">
        <v>131</v>
      </c>
      <c r="AM31" s="629"/>
      <c r="AN31" s="629"/>
      <c r="AO31" s="630"/>
      <c r="AP31" s="671" t="s">
        <v>312</v>
      </c>
      <c r="AQ31" s="672"/>
      <c r="AR31" s="672"/>
      <c r="AS31" s="672"/>
      <c r="AT31" s="677" t="s">
        <v>313</v>
      </c>
      <c r="AU31" s="218"/>
      <c r="AV31" s="218"/>
      <c r="AW31" s="218"/>
      <c r="AX31" s="609" t="s">
        <v>190</v>
      </c>
      <c r="AY31" s="610"/>
      <c r="AZ31" s="610"/>
      <c r="BA31" s="610"/>
      <c r="BB31" s="610"/>
      <c r="BC31" s="610"/>
      <c r="BD31" s="610"/>
      <c r="BE31" s="610"/>
      <c r="BF31" s="611"/>
      <c r="BG31" s="670">
        <v>99.9</v>
      </c>
      <c r="BH31" s="667"/>
      <c r="BI31" s="667"/>
      <c r="BJ31" s="667"/>
      <c r="BK31" s="667"/>
      <c r="BL31" s="667"/>
      <c r="BM31" s="618">
        <v>98.1</v>
      </c>
      <c r="BN31" s="667"/>
      <c r="BO31" s="667"/>
      <c r="BP31" s="667"/>
      <c r="BQ31" s="668"/>
      <c r="BR31" s="670">
        <v>99.6</v>
      </c>
      <c r="BS31" s="667"/>
      <c r="BT31" s="667"/>
      <c r="BU31" s="667"/>
      <c r="BV31" s="667"/>
      <c r="BW31" s="667"/>
      <c r="BX31" s="618">
        <v>96.3</v>
      </c>
      <c r="BY31" s="667"/>
      <c r="BZ31" s="667"/>
      <c r="CA31" s="667"/>
      <c r="CB31" s="668"/>
      <c r="CD31" s="663"/>
      <c r="CE31" s="664"/>
      <c r="CF31" s="620" t="s">
        <v>314</v>
      </c>
      <c r="CG31" s="621"/>
      <c r="CH31" s="621"/>
      <c r="CI31" s="621"/>
      <c r="CJ31" s="621"/>
      <c r="CK31" s="621"/>
      <c r="CL31" s="621"/>
      <c r="CM31" s="621"/>
      <c r="CN31" s="621"/>
      <c r="CO31" s="621"/>
      <c r="CP31" s="621"/>
      <c r="CQ31" s="622"/>
      <c r="CR31" s="623">
        <v>16298</v>
      </c>
      <c r="CS31" s="656"/>
      <c r="CT31" s="656"/>
      <c r="CU31" s="656"/>
      <c r="CV31" s="656"/>
      <c r="CW31" s="656"/>
      <c r="CX31" s="656"/>
      <c r="CY31" s="657"/>
      <c r="CZ31" s="628">
        <v>0.3</v>
      </c>
      <c r="DA31" s="653"/>
      <c r="DB31" s="653"/>
      <c r="DC31" s="658"/>
      <c r="DD31" s="632">
        <v>16298</v>
      </c>
      <c r="DE31" s="656"/>
      <c r="DF31" s="656"/>
      <c r="DG31" s="656"/>
      <c r="DH31" s="656"/>
      <c r="DI31" s="656"/>
      <c r="DJ31" s="656"/>
      <c r="DK31" s="657"/>
      <c r="DL31" s="632">
        <v>16298</v>
      </c>
      <c r="DM31" s="656"/>
      <c r="DN31" s="656"/>
      <c r="DO31" s="656"/>
      <c r="DP31" s="656"/>
      <c r="DQ31" s="656"/>
      <c r="DR31" s="656"/>
      <c r="DS31" s="656"/>
      <c r="DT31" s="656"/>
      <c r="DU31" s="656"/>
      <c r="DV31" s="657"/>
      <c r="DW31" s="628">
        <v>0.6</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240061</v>
      </c>
      <c r="S32" s="624"/>
      <c r="T32" s="624"/>
      <c r="U32" s="624"/>
      <c r="V32" s="624"/>
      <c r="W32" s="624"/>
      <c r="X32" s="624"/>
      <c r="Y32" s="625"/>
      <c r="Z32" s="626">
        <v>4.7</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316</v>
      </c>
      <c r="AX32" s="620" t="s">
        <v>317</v>
      </c>
      <c r="AY32" s="621"/>
      <c r="AZ32" s="621"/>
      <c r="BA32" s="621"/>
      <c r="BB32" s="621"/>
      <c r="BC32" s="621"/>
      <c r="BD32" s="621"/>
      <c r="BE32" s="621"/>
      <c r="BF32" s="622"/>
      <c r="BG32" s="680">
        <v>99.9</v>
      </c>
      <c r="BH32" s="656"/>
      <c r="BI32" s="656"/>
      <c r="BJ32" s="656"/>
      <c r="BK32" s="656"/>
      <c r="BL32" s="656"/>
      <c r="BM32" s="629">
        <v>98.1</v>
      </c>
      <c r="BN32" s="656"/>
      <c r="BO32" s="656"/>
      <c r="BP32" s="656"/>
      <c r="BQ32" s="669"/>
      <c r="BR32" s="680">
        <v>99.5</v>
      </c>
      <c r="BS32" s="656"/>
      <c r="BT32" s="656"/>
      <c r="BU32" s="656"/>
      <c r="BV32" s="656"/>
      <c r="BW32" s="656"/>
      <c r="BX32" s="629">
        <v>96.8</v>
      </c>
      <c r="BY32" s="656"/>
      <c r="BZ32" s="656"/>
      <c r="CA32" s="656"/>
      <c r="CB32" s="669"/>
      <c r="CD32" s="665"/>
      <c r="CE32" s="666"/>
      <c r="CF32" s="620" t="s">
        <v>318</v>
      </c>
      <c r="CG32" s="621"/>
      <c r="CH32" s="621"/>
      <c r="CI32" s="621"/>
      <c r="CJ32" s="621"/>
      <c r="CK32" s="621"/>
      <c r="CL32" s="621"/>
      <c r="CM32" s="621"/>
      <c r="CN32" s="621"/>
      <c r="CO32" s="621"/>
      <c r="CP32" s="621"/>
      <c r="CQ32" s="622"/>
      <c r="CR32" s="623" t="s">
        <v>236</v>
      </c>
      <c r="CS32" s="624"/>
      <c r="CT32" s="624"/>
      <c r="CU32" s="624"/>
      <c r="CV32" s="624"/>
      <c r="CW32" s="624"/>
      <c r="CX32" s="624"/>
      <c r="CY32" s="625"/>
      <c r="CZ32" s="628" t="s">
        <v>236</v>
      </c>
      <c r="DA32" s="653"/>
      <c r="DB32" s="653"/>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13003</v>
      </c>
      <c r="S33" s="624"/>
      <c r="T33" s="624"/>
      <c r="U33" s="624"/>
      <c r="V33" s="624"/>
      <c r="W33" s="624"/>
      <c r="X33" s="624"/>
      <c r="Y33" s="625"/>
      <c r="Z33" s="626">
        <v>0.3</v>
      </c>
      <c r="AA33" s="626"/>
      <c r="AB33" s="626"/>
      <c r="AC33" s="626"/>
      <c r="AD33" s="627">
        <v>496</v>
      </c>
      <c r="AE33" s="627"/>
      <c r="AF33" s="627"/>
      <c r="AG33" s="627"/>
      <c r="AH33" s="627"/>
      <c r="AI33" s="627"/>
      <c r="AJ33" s="627"/>
      <c r="AK33" s="627"/>
      <c r="AL33" s="628">
        <v>0</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99.7</v>
      </c>
      <c r="BH33" s="682"/>
      <c r="BI33" s="682"/>
      <c r="BJ33" s="682"/>
      <c r="BK33" s="682"/>
      <c r="BL33" s="682"/>
      <c r="BM33" s="683">
        <v>97.5</v>
      </c>
      <c r="BN33" s="682"/>
      <c r="BO33" s="682"/>
      <c r="BP33" s="682"/>
      <c r="BQ33" s="684"/>
      <c r="BR33" s="681">
        <v>99.6</v>
      </c>
      <c r="BS33" s="682"/>
      <c r="BT33" s="682"/>
      <c r="BU33" s="682"/>
      <c r="BV33" s="682"/>
      <c r="BW33" s="682"/>
      <c r="BX33" s="683">
        <v>94.2</v>
      </c>
      <c r="BY33" s="682"/>
      <c r="BZ33" s="682"/>
      <c r="CA33" s="682"/>
      <c r="CB33" s="684"/>
      <c r="CD33" s="620" t="s">
        <v>321</v>
      </c>
      <c r="CE33" s="621"/>
      <c r="CF33" s="621"/>
      <c r="CG33" s="621"/>
      <c r="CH33" s="621"/>
      <c r="CI33" s="621"/>
      <c r="CJ33" s="621"/>
      <c r="CK33" s="621"/>
      <c r="CL33" s="621"/>
      <c r="CM33" s="621"/>
      <c r="CN33" s="621"/>
      <c r="CO33" s="621"/>
      <c r="CP33" s="621"/>
      <c r="CQ33" s="622"/>
      <c r="CR33" s="623">
        <v>2815529</v>
      </c>
      <c r="CS33" s="656"/>
      <c r="CT33" s="656"/>
      <c r="CU33" s="656"/>
      <c r="CV33" s="656"/>
      <c r="CW33" s="656"/>
      <c r="CX33" s="656"/>
      <c r="CY33" s="657"/>
      <c r="CZ33" s="628">
        <v>58.2</v>
      </c>
      <c r="DA33" s="653"/>
      <c r="DB33" s="653"/>
      <c r="DC33" s="658"/>
      <c r="DD33" s="632">
        <v>2343945</v>
      </c>
      <c r="DE33" s="656"/>
      <c r="DF33" s="656"/>
      <c r="DG33" s="656"/>
      <c r="DH33" s="656"/>
      <c r="DI33" s="656"/>
      <c r="DJ33" s="656"/>
      <c r="DK33" s="657"/>
      <c r="DL33" s="632">
        <v>1213653</v>
      </c>
      <c r="DM33" s="656"/>
      <c r="DN33" s="656"/>
      <c r="DO33" s="656"/>
      <c r="DP33" s="656"/>
      <c r="DQ33" s="656"/>
      <c r="DR33" s="656"/>
      <c r="DS33" s="656"/>
      <c r="DT33" s="656"/>
      <c r="DU33" s="656"/>
      <c r="DV33" s="657"/>
      <c r="DW33" s="628">
        <v>43</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98257</v>
      </c>
      <c r="S34" s="624"/>
      <c r="T34" s="624"/>
      <c r="U34" s="624"/>
      <c r="V34" s="624"/>
      <c r="W34" s="624"/>
      <c r="X34" s="624"/>
      <c r="Y34" s="625"/>
      <c r="Z34" s="626">
        <v>1.9</v>
      </c>
      <c r="AA34" s="626"/>
      <c r="AB34" s="626"/>
      <c r="AC34" s="626"/>
      <c r="AD34" s="627" t="s">
        <v>131</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617639</v>
      </c>
      <c r="CS34" s="624"/>
      <c r="CT34" s="624"/>
      <c r="CU34" s="624"/>
      <c r="CV34" s="624"/>
      <c r="CW34" s="624"/>
      <c r="CX34" s="624"/>
      <c r="CY34" s="625"/>
      <c r="CZ34" s="628">
        <v>12.8</v>
      </c>
      <c r="DA34" s="653"/>
      <c r="DB34" s="653"/>
      <c r="DC34" s="658"/>
      <c r="DD34" s="632">
        <v>391683</v>
      </c>
      <c r="DE34" s="624"/>
      <c r="DF34" s="624"/>
      <c r="DG34" s="624"/>
      <c r="DH34" s="624"/>
      <c r="DI34" s="624"/>
      <c r="DJ34" s="624"/>
      <c r="DK34" s="625"/>
      <c r="DL34" s="632">
        <v>340075</v>
      </c>
      <c r="DM34" s="624"/>
      <c r="DN34" s="624"/>
      <c r="DO34" s="624"/>
      <c r="DP34" s="624"/>
      <c r="DQ34" s="624"/>
      <c r="DR34" s="624"/>
      <c r="DS34" s="624"/>
      <c r="DT34" s="624"/>
      <c r="DU34" s="624"/>
      <c r="DV34" s="625"/>
      <c r="DW34" s="628">
        <v>12</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431580</v>
      </c>
      <c r="S35" s="624"/>
      <c r="T35" s="624"/>
      <c r="U35" s="624"/>
      <c r="V35" s="624"/>
      <c r="W35" s="624"/>
      <c r="X35" s="624"/>
      <c r="Y35" s="625"/>
      <c r="Z35" s="626">
        <v>8.4</v>
      </c>
      <c r="AA35" s="626"/>
      <c r="AB35" s="626"/>
      <c r="AC35" s="626"/>
      <c r="AD35" s="627" t="s">
        <v>236</v>
      </c>
      <c r="AE35" s="627"/>
      <c r="AF35" s="627"/>
      <c r="AG35" s="627"/>
      <c r="AH35" s="627"/>
      <c r="AI35" s="627"/>
      <c r="AJ35" s="627"/>
      <c r="AK35" s="627"/>
      <c r="AL35" s="628" t="s">
        <v>131</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115039</v>
      </c>
      <c r="CS35" s="656"/>
      <c r="CT35" s="656"/>
      <c r="CU35" s="656"/>
      <c r="CV35" s="656"/>
      <c r="CW35" s="656"/>
      <c r="CX35" s="656"/>
      <c r="CY35" s="657"/>
      <c r="CZ35" s="628">
        <v>2.4</v>
      </c>
      <c r="DA35" s="653"/>
      <c r="DB35" s="653"/>
      <c r="DC35" s="658"/>
      <c r="DD35" s="632">
        <v>79894</v>
      </c>
      <c r="DE35" s="656"/>
      <c r="DF35" s="656"/>
      <c r="DG35" s="656"/>
      <c r="DH35" s="656"/>
      <c r="DI35" s="656"/>
      <c r="DJ35" s="656"/>
      <c r="DK35" s="657"/>
      <c r="DL35" s="632">
        <v>77798</v>
      </c>
      <c r="DM35" s="656"/>
      <c r="DN35" s="656"/>
      <c r="DO35" s="656"/>
      <c r="DP35" s="656"/>
      <c r="DQ35" s="656"/>
      <c r="DR35" s="656"/>
      <c r="DS35" s="656"/>
      <c r="DT35" s="656"/>
      <c r="DU35" s="656"/>
      <c r="DV35" s="657"/>
      <c r="DW35" s="628">
        <v>2.8</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285780</v>
      </c>
      <c r="S36" s="624"/>
      <c r="T36" s="624"/>
      <c r="U36" s="624"/>
      <c r="V36" s="624"/>
      <c r="W36" s="624"/>
      <c r="X36" s="624"/>
      <c r="Y36" s="625"/>
      <c r="Z36" s="626">
        <v>5.6</v>
      </c>
      <c r="AA36" s="626"/>
      <c r="AB36" s="626"/>
      <c r="AC36" s="626"/>
      <c r="AD36" s="627" t="s">
        <v>131</v>
      </c>
      <c r="AE36" s="627"/>
      <c r="AF36" s="627"/>
      <c r="AG36" s="627"/>
      <c r="AH36" s="627"/>
      <c r="AI36" s="627"/>
      <c r="AJ36" s="627"/>
      <c r="AK36" s="627"/>
      <c r="AL36" s="628" t="s">
        <v>236</v>
      </c>
      <c r="AM36" s="629"/>
      <c r="AN36" s="629"/>
      <c r="AO36" s="630"/>
      <c r="AP36" s="222"/>
      <c r="AQ36" s="689" t="s">
        <v>329</v>
      </c>
      <c r="AR36" s="690"/>
      <c r="AS36" s="690"/>
      <c r="AT36" s="690"/>
      <c r="AU36" s="690"/>
      <c r="AV36" s="690"/>
      <c r="AW36" s="690"/>
      <c r="AX36" s="690"/>
      <c r="AY36" s="691"/>
      <c r="AZ36" s="612">
        <v>533976</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t="s">
        <v>236</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828160</v>
      </c>
      <c r="CS36" s="624"/>
      <c r="CT36" s="624"/>
      <c r="CU36" s="624"/>
      <c r="CV36" s="624"/>
      <c r="CW36" s="624"/>
      <c r="CX36" s="624"/>
      <c r="CY36" s="625"/>
      <c r="CZ36" s="628">
        <v>17.100000000000001</v>
      </c>
      <c r="DA36" s="653"/>
      <c r="DB36" s="653"/>
      <c r="DC36" s="658"/>
      <c r="DD36" s="632">
        <v>693068</v>
      </c>
      <c r="DE36" s="624"/>
      <c r="DF36" s="624"/>
      <c r="DG36" s="624"/>
      <c r="DH36" s="624"/>
      <c r="DI36" s="624"/>
      <c r="DJ36" s="624"/>
      <c r="DK36" s="625"/>
      <c r="DL36" s="632">
        <v>447637</v>
      </c>
      <c r="DM36" s="624"/>
      <c r="DN36" s="624"/>
      <c r="DO36" s="624"/>
      <c r="DP36" s="624"/>
      <c r="DQ36" s="624"/>
      <c r="DR36" s="624"/>
      <c r="DS36" s="624"/>
      <c r="DT36" s="624"/>
      <c r="DU36" s="624"/>
      <c r="DV36" s="625"/>
      <c r="DW36" s="628">
        <v>15.8</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101247</v>
      </c>
      <c r="S37" s="624"/>
      <c r="T37" s="624"/>
      <c r="U37" s="624"/>
      <c r="V37" s="624"/>
      <c r="W37" s="624"/>
      <c r="X37" s="624"/>
      <c r="Y37" s="625"/>
      <c r="Z37" s="626">
        <v>2</v>
      </c>
      <c r="AA37" s="626"/>
      <c r="AB37" s="626"/>
      <c r="AC37" s="626"/>
      <c r="AD37" s="627">
        <v>711</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146597</v>
      </c>
      <c r="BA37" s="624"/>
      <c r="BB37" s="624"/>
      <c r="BC37" s="624"/>
      <c r="BD37" s="656"/>
      <c r="BE37" s="656"/>
      <c r="BF37" s="669"/>
      <c r="BG37" s="620" t="s">
        <v>334</v>
      </c>
      <c r="BH37" s="621"/>
      <c r="BI37" s="621"/>
      <c r="BJ37" s="621"/>
      <c r="BK37" s="621"/>
      <c r="BL37" s="621"/>
      <c r="BM37" s="621"/>
      <c r="BN37" s="621"/>
      <c r="BO37" s="621"/>
      <c r="BP37" s="621"/>
      <c r="BQ37" s="621"/>
      <c r="BR37" s="621"/>
      <c r="BS37" s="621"/>
      <c r="BT37" s="621"/>
      <c r="BU37" s="622"/>
      <c r="BV37" s="623" t="s">
        <v>131</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290369</v>
      </c>
      <c r="CS37" s="656"/>
      <c r="CT37" s="656"/>
      <c r="CU37" s="656"/>
      <c r="CV37" s="656"/>
      <c r="CW37" s="656"/>
      <c r="CX37" s="656"/>
      <c r="CY37" s="657"/>
      <c r="CZ37" s="628">
        <v>6</v>
      </c>
      <c r="DA37" s="653"/>
      <c r="DB37" s="653"/>
      <c r="DC37" s="658"/>
      <c r="DD37" s="632">
        <v>258750</v>
      </c>
      <c r="DE37" s="656"/>
      <c r="DF37" s="656"/>
      <c r="DG37" s="656"/>
      <c r="DH37" s="656"/>
      <c r="DI37" s="656"/>
      <c r="DJ37" s="656"/>
      <c r="DK37" s="657"/>
      <c r="DL37" s="632">
        <v>258750</v>
      </c>
      <c r="DM37" s="656"/>
      <c r="DN37" s="656"/>
      <c r="DO37" s="656"/>
      <c r="DP37" s="656"/>
      <c r="DQ37" s="656"/>
      <c r="DR37" s="656"/>
      <c r="DS37" s="656"/>
      <c r="DT37" s="656"/>
      <c r="DU37" s="656"/>
      <c r="DV37" s="657"/>
      <c r="DW37" s="628">
        <v>9.1999999999999993</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228800</v>
      </c>
      <c r="S38" s="624"/>
      <c r="T38" s="624"/>
      <c r="U38" s="624"/>
      <c r="V38" s="624"/>
      <c r="W38" s="624"/>
      <c r="X38" s="624"/>
      <c r="Y38" s="625"/>
      <c r="Z38" s="626">
        <v>4.4000000000000004</v>
      </c>
      <c r="AA38" s="626"/>
      <c r="AB38" s="626"/>
      <c r="AC38" s="626"/>
      <c r="AD38" s="627" t="s">
        <v>236</v>
      </c>
      <c r="AE38" s="627"/>
      <c r="AF38" s="627"/>
      <c r="AG38" s="627"/>
      <c r="AH38" s="627"/>
      <c r="AI38" s="627"/>
      <c r="AJ38" s="627"/>
      <c r="AK38" s="627"/>
      <c r="AL38" s="628" t="s">
        <v>131</v>
      </c>
      <c r="AM38" s="629"/>
      <c r="AN38" s="629"/>
      <c r="AO38" s="630"/>
      <c r="AQ38" s="686" t="s">
        <v>337</v>
      </c>
      <c r="AR38" s="687"/>
      <c r="AS38" s="687"/>
      <c r="AT38" s="687"/>
      <c r="AU38" s="687"/>
      <c r="AV38" s="687"/>
      <c r="AW38" s="687"/>
      <c r="AX38" s="687"/>
      <c r="AY38" s="688"/>
      <c r="AZ38" s="623">
        <v>85878</v>
      </c>
      <c r="BA38" s="624"/>
      <c r="BB38" s="624"/>
      <c r="BC38" s="624"/>
      <c r="BD38" s="656"/>
      <c r="BE38" s="656"/>
      <c r="BF38" s="669"/>
      <c r="BG38" s="620" t="s">
        <v>338</v>
      </c>
      <c r="BH38" s="621"/>
      <c r="BI38" s="621"/>
      <c r="BJ38" s="621"/>
      <c r="BK38" s="621"/>
      <c r="BL38" s="621"/>
      <c r="BM38" s="621"/>
      <c r="BN38" s="621"/>
      <c r="BO38" s="621"/>
      <c r="BP38" s="621"/>
      <c r="BQ38" s="621"/>
      <c r="BR38" s="621"/>
      <c r="BS38" s="621"/>
      <c r="BT38" s="621"/>
      <c r="BU38" s="622"/>
      <c r="BV38" s="623">
        <v>606</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448098</v>
      </c>
      <c r="CS38" s="624"/>
      <c r="CT38" s="624"/>
      <c r="CU38" s="624"/>
      <c r="CV38" s="624"/>
      <c r="CW38" s="624"/>
      <c r="CX38" s="624"/>
      <c r="CY38" s="625"/>
      <c r="CZ38" s="628">
        <v>9.3000000000000007</v>
      </c>
      <c r="DA38" s="653"/>
      <c r="DB38" s="653"/>
      <c r="DC38" s="658"/>
      <c r="DD38" s="632">
        <v>419470</v>
      </c>
      <c r="DE38" s="624"/>
      <c r="DF38" s="624"/>
      <c r="DG38" s="624"/>
      <c r="DH38" s="624"/>
      <c r="DI38" s="624"/>
      <c r="DJ38" s="624"/>
      <c r="DK38" s="625"/>
      <c r="DL38" s="632">
        <v>348143</v>
      </c>
      <c r="DM38" s="624"/>
      <c r="DN38" s="624"/>
      <c r="DO38" s="624"/>
      <c r="DP38" s="624"/>
      <c r="DQ38" s="624"/>
      <c r="DR38" s="624"/>
      <c r="DS38" s="624"/>
      <c r="DT38" s="624"/>
      <c r="DU38" s="624"/>
      <c r="DV38" s="625"/>
      <c r="DW38" s="628">
        <v>12.3</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236</v>
      </c>
      <c r="AA39" s="626"/>
      <c r="AB39" s="626"/>
      <c r="AC39" s="626"/>
      <c r="AD39" s="627" t="s">
        <v>131</v>
      </c>
      <c r="AE39" s="627"/>
      <c r="AF39" s="627"/>
      <c r="AG39" s="627"/>
      <c r="AH39" s="627"/>
      <c r="AI39" s="627"/>
      <c r="AJ39" s="627"/>
      <c r="AK39" s="627"/>
      <c r="AL39" s="628" t="s">
        <v>131</v>
      </c>
      <c r="AM39" s="629"/>
      <c r="AN39" s="629"/>
      <c r="AO39" s="630"/>
      <c r="AQ39" s="686" t="s">
        <v>341</v>
      </c>
      <c r="AR39" s="687"/>
      <c r="AS39" s="687"/>
      <c r="AT39" s="687"/>
      <c r="AU39" s="687"/>
      <c r="AV39" s="687"/>
      <c r="AW39" s="687"/>
      <c r="AX39" s="687"/>
      <c r="AY39" s="688"/>
      <c r="AZ39" s="623" t="s">
        <v>131</v>
      </c>
      <c r="BA39" s="624"/>
      <c r="BB39" s="624"/>
      <c r="BC39" s="624"/>
      <c r="BD39" s="656"/>
      <c r="BE39" s="656"/>
      <c r="BF39" s="669"/>
      <c r="BG39" s="620" t="s">
        <v>342</v>
      </c>
      <c r="BH39" s="621"/>
      <c r="BI39" s="621"/>
      <c r="BJ39" s="621"/>
      <c r="BK39" s="621"/>
      <c r="BL39" s="621"/>
      <c r="BM39" s="621"/>
      <c r="BN39" s="621"/>
      <c r="BO39" s="621"/>
      <c r="BP39" s="621"/>
      <c r="BQ39" s="621"/>
      <c r="BR39" s="621"/>
      <c r="BS39" s="621"/>
      <c r="BT39" s="621"/>
      <c r="BU39" s="622"/>
      <c r="BV39" s="623">
        <v>973</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798626</v>
      </c>
      <c r="CS39" s="656"/>
      <c r="CT39" s="656"/>
      <c r="CU39" s="656"/>
      <c r="CV39" s="656"/>
      <c r="CW39" s="656"/>
      <c r="CX39" s="656"/>
      <c r="CY39" s="657"/>
      <c r="CZ39" s="628">
        <v>16.5</v>
      </c>
      <c r="DA39" s="653"/>
      <c r="DB39" s="653"/>
      <c r="DC39" s="658"/>
      <c r="DD39" s="632">
        <v>755863</v>
      </c>
      <c r="DE39" s="656"/>
      <c r="DF39" s="656"/>
      <c r="DG39" s="656"/>
      <c r="DH39" s="656"/>
      <c r="DI39" s="656"/>
      <c r="DJ39" s="656"/>
      <c r="DK39" s="657"/>
      <c r="DL39" s="632" t="s">
        <v>131</v>
      </c>
      <c r="DM39" s="656"/>
      <c r="DN39" s="656"/>
      <c r="DO39" s="656"/>
      <c r="DP39" s="656"/>
      <c r="DQ39" s="656"/>
      <c r="DR39" s="656"/>
      <c r="DS39" s="656"/>
      <c r="DT39" s="656"/>
      <c r="DU39" s="656"/>
      <c r="DV39" s="657"/>
      <c r="DW39" s="628" t="s">
        <v>131</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24600</v>
      </c>
      <c r="S40" s="624"/>
      <c r="T40" s="624"/>
      <c r="U40" s="624"/>
      <c r="V40" s="624"/>
      <c r="W40" s="624"/>
      <c r="X40" s="624"/>
      <c r="Y40" s="625"/>
      <c r="Z40" s="626">
        <v>0.5</v>
      </c>
      <c r="AA40" s="626"/>
      <c r="AB40" s="626"/>
      <c r="AC40" s="626"/>
      <c r="AD40" s="627" t="s">
        <v>236</v>
      </c>
      <c r="AE40" s="627"/>
      <c r="AF40" s="627"/>
      <c r="AG40" s="627"/>
      <c r="AH40" s="627"/>
      <c r="AI40" s="627"/>
      <c r="AJ40" s="627"/>
      <c r="AK40" s="627"/>
      <c r="AL40" s="628" t="s">
        <v>236</v>
      </c>
      <c r="AM40" s="629"/>
      <c r="AN40" s="629"/>
      <c r="AO40" s="630"/>
      <c r="AQ40" s="686" t="s">
        <v>345</v>
      </c>
      <c r="AR40" s="687"/>
      <c r="AS40" s="687"/>
      <c r="AT40" s="687"/>
      <c r="AU40" s="687"/>
      <c r="AV40" s="687"/>
      <c r="AW40" s="687"/>
      <c r="AX40" s="687"/>
      <c r="AY40" s="688"/>
      <c r="AZ40" s="623" t="s">
        <v>131</v>
      </c>
      <c r="BA40" s="624"/>
      <c r="BB40" s="624"/>
      <c r="BC40" s="624"/>
      <c r="BD40" s="656"/>
      <c r="BE40" s="656"/>
      <c r="BF40" s="669"/>
      <c r="BG40" s="673" t="s">
        <v>346</v>
      </c>
      <c r="BH40" s="674"/>
      <c r="BI40" s="674"/>
      <c r="BJ40" s="674"/>
      <c r="BK40" s="674"/>
      <c r="BL40" s="223"/>
      <c r="BM40" s="621" t="s">
        <v>347</v>
      </c>
      <c r="BN40" s="621"/>
      <c r="BO40" s="621"/>
      <c r="BP40" s="621"/>
      <c r="BQ40" s="621"/>
      <c r="BR40" s="621"/>
      <c r="BS40" s="621"/>
      <c r="BT40" s="621"/>
      <c r="BU40" s="622"/>
      <c r="BV40" s="623" t="s">
        <v>236</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7967</v>
      </c>
      <c r="CS40" s="624"/>
      <c r="CT40" s="624"/>
      <c r="CU40" s="624"/>
      <c r="CV40" s="624"/>
      <c r="CW40" s="624"/>
      <c r="CX40" s="624"/>
      <c r="CY40" s="625"/>
      <c r="CZ40" s="628">
        <v>0.2</v>
      </c>
      <c r="DA40" s="653"/>
      <c r="DB40" s="653"/>
      <c r="DC40" s="658"/>
      <c r="DD40" s="632">
        <v>3967</v>
      </c>
      <c r="DE40" s="624"/>
      <c r="DF40" s="624"/>
      <c r="DG40" s="624"/>
      <c r="DH40" s="624"/>
      <c r="DI40" s="624"/>
      <c r="DJ40" s="624"/>
      <c r="DK40" s="625"/>
      <c r="DL40" s="632" t="s">
        <v>236</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5141708</v>
      </c>
      <c r="S41" s="696"/>
      <c r="T41" s="696"/>
      <c r="U41" s="696"/>
      <c r="V41" s="696"/>
      <c r="W41" s="696"/>
      <c r="X41" s="696"/>
      <c r="Y41" s="700"/>
      <c r="Z41" s="701">
        <v>100</v>
      </c>
      <c r="AA41" s="701"/>
      <c r="AB41" s="701"/>
      <c r="AC41" s="701"/>
      <c r="AD41" s="702">
        <v>2800820</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78753</v>
      </c>
      <c r="BA41" s="624"/>
      <c r="BB41" s="624"/>
      <c r="BC41" s="624"/>
      <c r="BD41" s="656"/>
      <c r="BE41" s="656"/>
      <c r="BF41" s="669"/>
      <c r="BG41" s="673"/>
      <c r="BH41" s="674"/>
      <c r="BI41" s="674"/>
      <c r="BJ41" s="674"/>
      <c r="BK41" s="674"/>
      <c r="BL41" s="223"/>
      <c r="BM41" s="621" t="s">
        <v>351</v>
      </c>
      <c r="BN41" s="621"/>
      <c r="BO41" s="621"/>
      <c r="BP41" s="621"/>
      <c r="BQ41" s="621"/>
      <c r="BR41" s="621"/>
      <c r="BS41" s="621"/>
      <c r="BT41" s="621"/>
      <c r="BU41" s="622"/>
      <c r="BV41" s="623" t="s">
        <v>236</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236</v>
      </c>
      <c r="CS41" s="656"/>
      <c r="CT41" s="656"/>
      <c r="CU41" s="656"/>
      <c r="CV41" s="656"/>
      <c r="CW41" s="656"/>
      <c r="CX41" s="656"/>
      <c r="CY41" s="657"/>
      <c r="CZ41" s="628" t="s">
        <v>131</v>
      </c>
      <c r="DA41" s="653"/>
      <c r="DB41" s="653"/>
      <c r="DC41" s="658"/>
      <c r="DD41" s="632" t="s">
        <v>236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222748</v>
      </c>
      <c r="BA42" s="696"/>
      <c r="BB42" s="696"/>
      <c r="BC42" s="696"/>
      <c r="BD42" s="682"/>
      <c r="BE42" s="682"/>
      <c r="BF42" s="684"/>
      <c r="BG42" s="675"/>
      <c r="BH42" s="676"/>
      <c r="BI42" s="676"/>
      <c r="BJ42" s="676"/>
      <c r="BK42" s="676"/>
      <c r="BL42" s="224"/>
      <c r="BM42" s="645" t="s">
        <v>354</v>
      </c>
      <c r="BN42" s="645"/>
      <c r="BO42" s="645"/>
      <c r="BP42" s="645"/>
      <c r="BQ42" s="645"/>
      <c r="BR42" s="645"/>
      <c r="BS42" s="645"/>
      <c r="BT42" s="645"/>
      <c r="BU42" s="646"/>
      <c r="BV42" s="695" t="s">
        <v>236</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406219</v>
      </c>
      <c r="CS42" s="656"/>
      <c r="CT42" s="656"/>
      <c r="CU42" s="656"/>
      <c r="CV42" s="656"/>
      <c r="CW42" s="656"/>
      <c r="CX42" s="656"/>
      <c r="CY42" s="657"/>
      <c r="CZ42" s="628">
        <v>8.4</v>
      </c>
      <c r="DA42" s="653"/>
      <c r="DB42" s="653"/>
      <c r="DC42" s="658"/>
      <c r="DD42" s="632">
        <v>134491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10398</v>
      </c>
      <c r="CS43" s="656"/>
      <c r="CT43" s="656"/>
      <c r="CU43" s="656"/>
      <c r="CV43" s="656"/>
      <c r="CW43" s="656"/>
      <c r="CX43" s="656"/>
      <c r="CY43" s="657"/>
      <c r="CZ43" s="628">
        <v>0.2</v>
      </c>
      <c r="DA43" s="653"/>
      <c r="DB43" s="653"/>
      <c r="DC43" s="658"/>
      <c r="DD43" s="632">
        <v>10398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404203</v>
      </c>
      <c r="CS44" s="624"/>
      <c r="CT44" s="624"/>
      <c r="CU44" s="624"/>
      <c r="CV44" s="624"/>
      <c r="CW44" s="624"/>
      <c r="CX44" s="624"/>
      <c r="CY44" s="625"/>
      <c r="CZ44" s="628">
        <v>8.4</v>
      </c>
      <c r="DA44" s="629"/>
      <c r="DB44" s="629"/>
      <c r="DC44" s="635"/>
      <c r="DD44" s="632">
        <v>132475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63528</v>
      </c>
      <c r="CS45" s="656"/>
      <c r="CT45" s="656"/>
      <c r="CU45" s="656"/>
      <c r="CV45" s="656"/>
      <c r="CW45" s="656"/>
      <c r="CX45" s="656"/>
      <c r="CY45" s="657"/>
      <c r="CZ45" s="628">
        <v>1.3</v>
      </c>
      <c r="DA45" s="653"/>
      <c r="DB45" s="653"/>
      <c r="DC45" s="658"/>
      <c r="DD45" s="632">
        <v>8853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339475</v>
      </c>
      <c r="CS46" s="624"/>
      <c r="CT46" s="624"/>
      <c r="CU46" s="624"/>
      <c r="CV46" s="624"/>
      <c r="CW46" s="624"/>
      <c r="CX46" s="624"/>
      <c r="CY46" s="625"/>
      <c r="CZ46" s="628">
        <v>7</v>
      </c>
      <c r="DA46" s="629"/>
      <c r="DB46" s="629"/>
      <c r="DC46" s="635"/>
      <c r="DD46" s="632">
        <v>122422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2016</v>
      </c>
      <c r="CS47" s="656"/>
      <c r="CT47" s="656"/>
      <c r="CU47" s="656"/>
      <c r="CV47" s="656"/>
      <c r="CW47" s="656"/>
      <c r="CX47" s="656"/>
      <c r="CY47" s="657"/>
      <c r="CZ47" s="628">
        <v>0</v>
      </c>
      <c r="DA47" s="653"/>
      <c r="DB47" s="653"/>
      <c r="DC47" s="658"/>
      <c r="DD47" s="632">
        <v>2016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364</v>
      </c>
      <c r="CG48" s="621"/>
      <c r="CH48" s="621"/>
      <c r="CI48" s="621"/>
      <c r="CJ48" s="621"/>
      <c r="CK48" s="621"/>
      <c r="CL48" s="621"/>
      <c r="CM48" s="621"/>
      <c r="CN48" s="621"/>
      <c r="CO48" s="621"/>
      <c r="CP48" s="621"/>
      <c r="CQ48" s="622"/>
      <c r="CR48" s="623" t="s">
        <v>236</v>
      </c>
      <c r="CS48" s="624"/>
      <c r="CT48" s="624"/>
      <c r="CU48" s="624"/>
      <c r="CV48" s="624"/>
      <c r="CW48" s="624"/>
      <c r="CX48" s="624"/>
      <c r="CY48" s="625"/>
      <c r="CZ48" s="628" t="s">
        <v>131</v>
      </c>
      <c r="DA48" s="629"/>
      <c r="DB48" s="629"/>
      <c r="DC48" s="635"/>
      <c r="DD48" s="632" t="s">
        <v>236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4834870</v>
      </c>
      <c r="CS49" s="682"/>
      <c r="CT49" s="682"/>
      <c r="CU49" s="682"/>
      <c r="CV49" s="682"/>
      <c r="CW49" s="682"/>
      <c r="CX49" s="682"/>
      <c r="CY49" s="711"/>
      <c r="CZ49" s="703">
        <v>100</v>
      </c>
      <c r="DA49" s="712"/>
      <c r="DB49" s="712"/>
      <c r="DC49" s="713"/>
      <c r="DD49" s="714">
        <v>3737358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qSfsrf4/QPxnp9GZKchDfEkOB7GwUo9ldW5xRwcCif49sYa9fgcjwC+wlB7UvcTqeWuAfZHLgn92xC5SFmZiA==" saltValue="uxNPILlRE9/7SI1BUtFi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5142</v>
      </c>
      <c r="R7" s="753"/>
      <c r="S7" s="753"/>
      <c r="T7" s="753"/>
      <c r="U7" s="753"/>
      <c r="V7" s="753">
        <v>4835</v>
      </c>
      <c r="W7" s="753"/>
      <c r="X7" s="753"/>
      <c r="Y7" s="753"/>
      <c r="Z7" s="753"/>
      <c r="AA7" s="753">
        <v>307</v>
      </c>
      <c r="AB7" s="753"/>
      <c r="AC7" s="753"/>
      <c r="AD7" s="753"/>
      <c r="AE7" s="754"/>
      <c r="AF7" s="755">
        <v>303</v>
      </c>
      <c r="AG7" s="756"/>
      <c r="AH7" s="756"/>
      <c r="AI7" s="756"/>
      <c r="AJ7" s="757"/>
      <c r="AK7" s="758">
        <v>432</v>
      </c>
      <c r="AL7" s="759"/>
      <c r="AM7" s="759"/>
      <c r="AN7" s="759"/>
      <c r="AO7" s="759"/>
      <c r="AP7" s="759">
        <v>3695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-7</v>
      </c>
      <c r="CI7" s="744"/>
      <c r="CJ7" s="744"/>
      <c r="CK7" s="744"/>
      <c r="CL7" s="745"/>
      <c r="CM7" s="743">
        <v>12</v>
      </c>
      <c r="CN7" s="744"/>
      <c r="CO7" s="744"/>
      <c r="CP7" s="744"/>
      <c r="CQ7" s="745"/>
      <c r="CR7" s="743">
        <v>36</v>
      </c>
      <c r="CS7" s="744"/>
      <c r="CT7" s="744"/>
      <c r="CU7" s="744"/>
      <c r="CV7" s="745"/>
      <c r="CW7" s="743">
        <v>17</v>
      </c>
      <c r="CX7" s="744"/>
      <c r="CY7" s="744"/>
      <c r="CZ7" s="744"/>
      <c r="DA7" s="745"/>
      <c r="DB7" s="743" t="s">
        <v>579</v>
      </c>
      <c r="DC7" s="744"/>
      <c r="DD7" s="744"/>
      <c r="DE7" s="744"/>
      <c r="DF7" s="745"/>
      <c r="DG7" s="743" t="s">
        <v>579</v>
      </c>
      <c r="DH7" s="744"/>
      <c r="DI7" s="744"/>
      <c r="DJ7" s="744"/>
      <c r="DK7" s="745"/>
      <c r="DL7" s="743" t="s">
        <v>579</v>
      </c>
      <c r="DM7" s="744"/>
      <c r="DN7" s="744"/>
      <c r="DO7" s="744"/>
      <c r="DP7" s="745"/>
      <c r="DQ7" s="743" t="s">
        <v>579</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5142</v>
      </c>
      <c r="R23" s="793"/>
      <c r="S23" s="793"/>
      <c r="T23" s="793"/>
      <c r="U23" s="793"/>
      <c r="V23" s="793">
        <v>4835</v>
      </c>
      <c r="W23" s="793"/>
      <c r="X23" s="793"/>
      <c r="Y23" s="793"/>
      <c r="Z23" s="793"/>
      <c r="AA23" s="793">
        <v>307</v>
      </c>
      <c r="AB23" s="793"/>
      <c r="AC23" s="793"/>
      <c r="AD23" s="793"/>
      <c r="AE23" s="794"/>
      <c r="AF23" s="795">
        <v>303</v>
      </c>
      <c r="AG23" s="793"/>
      <c r="AH23" s="793"/>
      <c r="AI23" s="793"/>
      <c r="AJ23" s="796"/>
      <c r="AK23" s="797"/>
      <c r="AL23" s="798"/>
      <c r="AM23" s="798"/>
      <c r="AN23" s="798"/>
      <c r="AO23" s="798"/>
      <c r="AP23" s="793">
        <v>3695</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237</v>
      </c>
      <c r="R28" s="823"/>
      <c r="S28" s="823"/>
      <c r="T28" s="823"/>
      <c r="U28" s="823"/>
      <c r="V28" s="823">
        <v>223</v>
      </c>
      <c r="W28" s="823"/>
      <c r="X28" s="823"/>
      <c r="Y28" s="823"/>
      <c r="Z28" s="823"/>
      <c r="AA28" s="823">
        <v>14</v>
      </c>
      <c r="AB28" s="823"/>
      <c r="AC28" s="823"/>
      <c r="AD28" s="823"/>
      <c r="AE28" s="824"/>
      <c r="AF28" s="825">
        <v>14</v>
      </c>
      <c r="AG28" s="823"/>
      <c r="AH28" s="823"/>
      <c r="AI28" s="823"/>
      <c r="AJ28" s="826"/>
      <c r="AK28" s="827">
        <v>79</v>
      </c>
      <c r="AL28" s="828"/>
      <c r="AM28" s="828"/>
      <c r="AN28" s="828"/>
      <c r="AO28" s="828"/>
      <c r="AP28" s="828">
        <v>107</v>
      </c>
      <c r="AQ28" s="828"/>
      <c r="AR28" s="828"/>
      <c r="AS28" s="828"/>
      <c r="AT28" s="828"/>
      <c r="AU28" s="828">
        <v>50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862</v>
      </c>
      <c r="R29" s="784"/>
      <c r="S29" s="784"/>
      <c r="T29" s="784"/>
      <c r="U29" s="784"/>
      <c r="V29" s="784">
        <v>806</v>
      </c>
      <c r="W29" s="784"/>
      <c r="X29" s="784"/>
      <c r="Y29" s="784"/>
      <c r="Z29" s="784"/>
      <c r="AA29" s="784">
        <v>57</v>
      </c>
      <c r="AB29" s="784"/>
      <c r="AC29" s="784"/>
      <c r="AD29" s="784"/>
      <c r="AE29" s="785"/>
      <c r="AF29" s="786">
        <v>57</v>
      </c>
      <c r="AG29" s="787"/>
      <c r="AH29" s="787"/>
      <c r="AI29" s="787"/>
      <c r="AJ29" s="788"/>
      <c r="AK29" s="834">
        <v>142</v>
      </c>
      <c r="AL29" s="830"/>
      <c r="AM29" s="830"/>
      <c r="AN29" s="830"/>
      <c r="AO29" s="830"/>
      <c r="AP29" s="830" t="s">
        <v>579</v>
      </c>
      <c r="AQ29" s="830"/>
      <c r="AR29" s="830"/>
      <c r="AS29" s="830"/>
      <c r="AT29" s="830"/>
      <c r="AU29" s="830" t="s">
        <v>579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2</v>
      </c>
      <c r="R30" s="784"/>
      <c r="S30" s="784"/>
      <c r="T30" s="784"/>
      <c r="U30" s="784"/>
      <c r="V30" s="784">
        <v>2</v>
      </c>
      <c r="W30" s="784"/>
      <c r="X30" s="784"/>
      <c r="Y30" s="784"/>
      <c r="Z30" s="784"/>
      <c r="AA30" s="784" t="s">
        <v>579</v>
      </c>
      <c r="AB30" s="784"/>
      <c r="AC30" s="784"/>
      <c r="AD30" s="784"/>
      <c r="AE30" s="785"/>
      <c r="AF30" s="786" t="s">
        <v>131</v>
      </c>
      <c r="AG30" s="787"/>
      <c r="AH30" s="787"/>
      <c r="AI30" s="787"/>
      <c r="AJ30" s="788"/>
      <c r="AK30" s="834" t="s">
        <v>579</v>
      </c>
      <c r="AL30" s="830"/>
      <c r="AM30" s="830"/>
      <c r="AN30" s="830"/>
      <c r="AO30" s="830"/>
      <c r="AP30" s="830" t="s">
        <v>579</v>
      </c>
      <c r="AQ30" s="830"/>
      <c r="AR30" s="830"/>
      <c r="AS30" s="830"/>
      <c r="AT30" s="830"/>
      <c r="AU30" s="830" t="s">
        <v>579</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67</v>
      </c>
      <c r="R31" s="784"/>
      <c r="S31" s="784"/>
      <c r="T31" s="784"/>
      <c r="U31" s="784"/>
      <c r="V31" s="784">
        <v>64</v>
      </c>
      <c r="W31" s="784"/>
      <c r="X31" s="784"/>
      <c r="Y31" s="784"/>
      <c r="Z31" s="784"/>
      <c r="AA31" s="784">
        <v>4</v>
      </c>
      <c r="AB31" s="784"/>
      <c r="AC31" s="784"/>
      <c r="AD31" s="784"/>
      <c r="AE31" s="785"/>
      <c r="AF31" s="786">
        <v>4</v>
      </c>
      <c r="AG31" s="787"/>
      <c r="AH31" s="787"/>
      <c r="AI31" s="787"/>
      <c r="AJ31" s="788"/>
      <c r="AK31" s="834">
        <v>28</v>
      </c>
      <c r="AL31" s="830"/>
      <c r="AM31" s="830"/>
      <c r="AN31" s="830"/>
      <c r="AO31" s="830"/>
      <c r="AP31" s="830" t="s">
        <v>579</v>
      </c>
      <c r="AQ31" s="830"/>
      <c r="AR31" s="830"/>
      <c r="AS31" s="830"/>
      <c r="AT31" s="830"/>
      <c r="AU31" s="830" t="s">
        <v>579</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406</v>
      </c>
      <c r="C32" s="781"/>
      <c r="D32" s="781"/>
      <c r="E32" s="781"/>
      <c r="F32" s="781"/>
      <c r="G32" s="781"/>
      <c r="H32" s="781"/>
      <c r="I32" s="781"/>
      <c r="J32" s="781"/>
      <c r="K32" s="781"/>
      <c r="L32" s="781"/>
      <c r="M32" s="781"/>
      <c r="N32" s="781"/>
      <c r="O32" s="781"/>
      <c r="P32" s="782"/>
      <c r="Q32" s="783">
        <v>200</v>
      </c>
      <c r="R32" s="784"/>
      <c r="S32" s="784"/>
      <c r="T32" s="784"/>
      <c r="U32" s="784"/>
      <c r="V32" s="784">
        <v>181</v>
      </c>
      <c r="W32" s="784"/>
      <c r="X32" s="784"/>
      <c r="Y32" s="784"/>
      <c r="Z32" s="784"/>
      <c r="AA32" s="784">
        <v>18</v>
      </c>
      <c r="AB32" s="784"/>
      <c r="AC32" s="784"/>
      <c r="AD32" s="784"/>
      <c r="AE32" s="785"/>
      <c r="AF32" s="786">
        <v>80</v>
      </c>
      <c r="AG32" s="787"/>
      <c r="AH32" s="787"/>
      <c r="AI32" s="787"/>
      <c r="AJ32" s="788"/>
      <c r="AK32" s="834">
        <v>74</v>
      </c>
      <c r="AL32" s="830"/>
      <c r="AM32" s="830"/>
      <c r="AN32" s="830"/>
      <c r="AO32" s="830"/>
      <c r="AP32" s="830">
        <v>326</v>
      </c>
      <c r="AQ32" s="830"/>
      <c r="AR32" s="830"/>
      <c r="AS32" s="830"/>
      <c r="AT32" s="830"/>
      <c r="AU32" s="830">
        <v>225</v>
      </c>
      <c r="AV32" s="830"/>
      <c r="AW32" s="830"/>
      <c r="AX32" s="830"/>
      <c r="AY32" s="830"/>
      <c r="AZ32" s="831" t="s">
        <v>589</v>
      </c>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408</v>
      </c>
      <c r="C33" s="781"/>
      <c r="D33" s="781"/>
      <c r="E33" s="781"/>
      <c r="F33" s="781"/>
      <c r="G33" s="781"/>
      <c r="H33" s="781"/>
      <c r="I33" s="781"/>
      <c r="J33" s="781"/>
      <c r="K33" s="781"/>
      <c r="L33" s="781"/>
      <c r="M33" s="781"/>
      <c r="N33" s="781"/>
      <c r="O33" s="781"/>
      <c r="P33" s="782"/>
      <c r="Q33" s="783">
        <v>224</v>
      </c>
      <c r="R33" s="784"/>
      <c r="S33" s="784"/>
      <c r="T33" s="784"/>
      <c r="U33" s="784"/>
      <c r="V33" s="784">
        <v>212</v>
      </c>
      <c r="W33" s="784"/>
      <c r="X33" s="784"/>
      <c r="Y33" s="784"/>
      <c r="Z33" s="784"/>
      <c r="AA33" s="784">
        <v>12</v>
      </c>
      <c r="AB33" s="784"/>
      <c r="AC33" s="784"/>
      <c r="AD33" s="784"/>
      <c r="AE33" s="785"/>
      <c r="AF33" s="786">
        <v>12</v>
      </c>
      <c r="AG33" s="787"/>
      <c r="AH33" s="787"/>
      <c r="AI33" s="787"/>
      <c r="AJ33" s="788"/>
      <c r="AK33" s="834">
        <v>109</v>
      </c>
      <c r="AL33" s="830"/>
      <c r="AM33" s="830"/>
      <c r="AN33" s="830"/>
      <c r="AO33" s="830"/>
      <c r="AP33" s="830">
        <v>950</v>
      </c>
      <c r="AQ33" s="830"/>
      <c r="AR33" s="830"/>
      <c r="AS33" s="830"/>
      <c r="AT33" s="830"/>
      <c r="AU33" s="830">
        <v>945</v>
      </c>
      <c r="AV33" s="830"/>
      <c r="AW33" s="830"/>
      <c r="AX33" s="830"/>
      <c r="AY33" s="830"/>
      <c r="AZ33" s="831" t="s">
        <v>589</v>
      </c>
      <c r="BA33" s="831"/>
      <c r="BB33" s="831"/>
      <c r="BC33" s="831"/>
      <c r="BD33" s="831"/>
      <c r="BE33" s="832" t="s">
        <v>409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410</v>
      </c>
      <c r="C34" s="781"/>
      <c r="D34" s="781"/>
      <c r="E34" s="781"/>
      <c r="F34" s="781"/>
      <c r="G34" s="781"/>
      <c r="H34" s="781"/>
      <c r="I34" s="781"/>
      <c r="J34" s="781"/>
      <c r="K34" s="781"/>
      <c r="L34" s="781"/>
      <c r="M34" s="781"/>
      <c r="N34" s="781"/>
      <c r="O34" s="781"/>
      <c r="P34" s="782"/>
      <c r="Q34" s="783">
        <v>124</v>
      </c>
      <c r="R34" s="784"/>
      <c r="S34" s="784"/>
      <c r="T34" s="784"/>
      <c r="U34" s="784"/>
      <c r="V34" s="784">
        <v>116</v>
      </c>
      <c r="W34" s="784"/>
      <c r="X34" s="784"/>
      <c r="Y34" s="784"/>
      <c r="Z34" s="784"/>
      <c r="AA34" s="784">
        <v>8</v>
      </c>
      <c r="AB34" s="784"/>
      <c r="AC34" s="784"/>
      <c r="AD34" s="784"/>
      <c r="AE34" s="785"/>
      <c r="AF34" s="786">
        <v>7</v>
      </c>
      <c r="AG34" s="787"/>
      <c r="AH34" s="787"/>
      <c r="AI34" s="787"/>
      <c r="AJ34" s="788"/>
      <c r="AK34" s="834">
        <v>37</v>
      </c>
      <c r="AL34" s="830"/>
      <c r="AM34" s="830"/>
      <c r="AN34" s="830"/>
      <c r="AO34" s="830"/>
      <c r="AP34" s="830">
        <v>101</v>
      </c>
      <c r="AQ34" s="830"/>
      <c r="AR34" s="830"/>
      <c r="AS34" s="830"/>
      <c r="AT34" s="830"/>
      <c r="AU34" s="830">
        <v>101</v>
      </c>
      <c r="AV34" s="830"/>
      <c r="AW34" s="830"/>
      <c r="AX34" s="830"/>
      <c r="AY34" s="830"/>
      <c r="AZ34" s="831" t="s">
        <v>589</v>
      </c>
      <c r="BA34" s="831"/>
      <c r="BB34" s="831"/>
      <c r="BC34" s="831"/>
      <c r="BD34" s="831"/>
      <c r="BE34" s="832" t="s">
        <v>409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174</v>
      </c>
      <c r="AG63" s="844"/>
      <c r="AH63" s="844"/>
      <c r="AI63" s="844"/>
      <c r="AJ63" s="845"/>
      <c r="AK63" s="846"/>
      <c r="AL63" s="841"/>
      <c r="AM63" s="841"/>
      <c r="AN63" s="841"/>
      <c r="AO63" s="841"/>
      <c r="AP63" s="844">
        <v>1484</v>
      </c>
      <c r="AQ63" s="844"/>
      <c r="AR63" s="844"/>
      <c r="AS63" s="844"/>
      <c r="AT63" s="844"/>
      <c r="AU63" s="844">
        <v>1321</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396</v>
      </c>
      <c r="AB66" s="734"/>
      <c r="AC66" s="734"/>
      <c r="AD66" s="734"/>
      <c r="AE66" s="735"/>
      <c r="AF66" s="854" t="s">
        <v>418</v>
      </c>
      <c r="AG66" s="815"/>
      <c r="AH66" s="815"/>
      <c r="AI66" s="815"/>
      <c r="AJ66" s="855"/>
      <c r="AK66" s="733" t="s">
        <v>419</v>
      </c>
      <c r="AL66" s="728"/>
      <c r="AM66" s="728"/>
      <c r="AN66" s="728"/>
      <c r="AO66" s="729"/>
      <c r="AP66" s="733" t="s">
        <v>399</v>
      </c>
      <c r="AQ66" s="734"/>
      <c r="AR66" s="734"/>
      <c r="AS66" s="734"/>
      <c r="AT66" s="735"/>
      <c r="AU66" s="733" t="s">
        <v>420</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578</v>
      </c>
      <c r="C68" s="870"/>
      <c r="D68" s="870"/>
      <c r="E68" s="870"/>
      <c r="F68" s="870"/>
      <c r="G68" s="870"/>
      <c r="H68" s="870"/>
      <c r="I68" s="870"/>
      <c r="J68" s="870"/>
      <c r="K68" s="870"/>
      <c r="L68" s="870"/>
      <c r="M68" s="870"/>
      <c r="N68" s="870"/>
      <c r="O68" s="870"/>
      <c r="P68" s="871"/>
      <c r="Q68" s="872">
        <v>3007</v>
      </c>
      <c r="R68" s="866"/>
      <c r="S68" s="866"/>
      <c r="T68" s="866"/>
      <c r="U68" s="866"/>
      <c r="V68" s="866">
        <v>2923</v>
      </c>
      <c r="W68" s="866"/>
      <c r="X68" s="866"/>
      <c r="Y68" s="866"/>
      <c r="Z68" s="866"/>
      <c r="AA68" s="866">
        <v>84</v>
      </c>
      <c r="AB68" s="866"/>
      <c r="AC68" s="866"/>
      <c r="AD68" s="866"/>
      <c r="AE68" s="866"/>
      <c r="AF68" s="866">
        <v>79</v>
      </c>
      <c r="AG68" s="866"/>
      <c r="AH68" s="866"/>
      <c r="AI68" s="866"/>
      <c r="AJ68" s="866"/>
      <c r="AK68" s="866">
        <v>65</v>
      </c>
      <c r="AL68" s="866"/>
      <c r="AM68" s="866"/>
      <c r="AN68" s="866"/>
      <c r="AO68" s="866"/>
      <c r="AP68" s="866">
        <v>667</v>
      </c>
      <c r="AQ68" s="866"/>
      <c r="AR68" s="866"/>
      <c r="AS68" s="866"/>
      <c r="AT68" s="866"/>
      <c r="AU68" s="866" t="s">
        <v>597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180</v>
      </c>
      <c r="R69" s="830"/>
      <c r="S69" s="830"/>
      <c r="T69" s="830"/>
      <c r="U69" s="830"/>
      <c r="V69" s="830">
        <v>169</v>
      </c>
      <c r="W69" s="830"/>
      <c r="X69" s="830"/>
      <c r="Y69" s="830"/>
      <c r="Z69" s="830"/>
      <c r="AA69" s="830">
        <v>11</v>
      </c>
      <c r="AB69" s="830"/>
      <c r="AC69" s="830"/>
      <c r="AD69" s="830"/>
      <c r="AE69" s="830"/>
      <c r="AF69" s="830">
        <v>11</v>
      </c>
      <c r="AG69" s="830"/>
      <c r="AH69" s="830"/>
      <c r="AI69" s="830"/>
      <c r="AJ69" s="830"/>
      <c r="AK69" s="830" t="s">
        <v>579</v>
      </c>
      <c r="AL69" s="830"/>
      <c r="AM69" s="830"/>
      <c r="AN69" s="830"/>
      <c r="AO69" s="830"/>
      <c r="AP69" s="830" t="s">
        <v>579</v>
      </c>
      <c r="AQ69" s="830"/>
      <c r="AR69" s="830"/>
      <c r="AS69" s="830"/>
      <c r="AT69" s="830"/>
      <c r="AU69" s="830" t="s">
        <v>579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2638</v>
      </c>
      <c r="R70" s="830"/>
      <c r="S70" s="830"/>
      <c r="T70" s="830"/>
      <c r="U70" s="830"/>
      <c r="V70" s="830">
        <v>2504</v>
      </c>
      <c r="W70" s="830"/>
      <c r="X70" s="830"/>
      <c r="Y70" s="830"/>
      <c r="Z70" s="830"/>
      <c r="AA70" s="830">
        <v>134</v>
      </c>
      <c r="AB70" s="830"/>
      <c r="AC70" s="830"/>
      <c r="AD70" s="830"/>
      <c r="AE70" s="830"/>
      <c r="AF70" s="830">
        <v>134</v>
      </c>
      <c r="AG70" s="830"/>
      <c r="AH70" s="830"/>
      <c r="AI70" s="830"/>
      <c r="AJ70" s="830"/>
      <c r="AK70" s="830">
        <v>181</v>
      </c>
      <c r="AL70" s="830"/>
      <c r="AM70" s="830"/>
      <c r="AN70" s="830"/>
      <c r="AO70" s="830"/>
      <c r="AP70" s="830" t="s">
        <v>579</v>
      </c>
      <c r="AQ70" s="830"/>
      <c r="AR70" s="830"/>
      <c r="AS70" s="830"/>
      <c r="AT70" s="830"/>
      <c r="AU70" s="830" t="s">
        <v>579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582</v>
      </c>
      <c r="C71" s="874"/>
      <c r="D71" s="874"/>
      <c r="E71" s="874"/>
      <c r="F71" s="874"/>
      <c r="G71" s="874"/>
      <c r="H71" s="874"/>
      <c r="I71" s="874"/>
      <c r="J71" s="874"/>
      <c r="K71" s="874"/>
      <c r="L71" s="874"/>
      <c r="M71" s="874"/>
      <c r="N71" s="874"/>
      <c r="O71" s="874"/>
      <c r="P71" s="875"/>
      <c r="Q71" s="876">
        <v>259</v>
      </c>
      <c r="R71" s="830"/>
      <c r="S71" s="830"/>
      <c r="T71" s="830"/>
      <c r="U71" s="830"/>
      <c r="V71" s="830">
        <v>167</v>
      </c>
      <c r="W71" s="830"/>
      <c r="X71" s="830"/>
      <c r="Y71" s="830"/>
      <c r="Z71" s="830"/>
      <c r="AA71" s="830">
        <v>92</v>
      </c>
      <c r="AB71" s="830"/>
      <c r="AC71" s="830"/>
      <c r="AD71" s="830"/>
      <c r="AE71" s="830"/>
      <c r="AF71" s="830">
        <v>92</v>
      </c>
      <c r="AG71" s="830"/>
      <c r="AH71" s="830"/>
      <c r="AI71" s="830"/>
      <c r="AJ71" s="830"/>
      <c r="AK71" s="830" t="s">
        <v>579</v>
      </c>
      <c r="AL71" s="830"/>
      <c r="AM71" s="830"/>
      <c r="AN71" s="830"/>
      <c r="AO71" s="830"/>
      <c r="AP71" s="830" t="s">
        <v>579</v>
      </c>
      <c r="AQ71" s="830"/>
      <c r="AR71" s="830"/>
      <c r="AS71" s="830"/>
      <c r="AT71" s="830"/>
      <c r="AU71" s="830" t="s">
        <v>579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583</v>
      </c>
      <c r="C72" s="874"/>
      <c r="D72" s="874"/>
      <c r="E72" s="874"/>
      <c r="F72" s="874"/>
      <c r="G72" s="874"/>
      <c r="H72" s="874"/>
      <c r="I72" s="874"/>
      <c r="J72" s="874"/>
      <c r="K72" s="874"/>
      <c r="L72" s="874"/>
      <c r="M72" s="874"/>
      <c r="N72" s="874"/>
      <c r="O72" s="874"/>
      <c r="P72" s="875"/>
      <c r="Q72" s="876">
        <v>157883</v>
      </c>
      <c r="R72" s="830"/>
      <c r="S72" s="830"/>
      <c r="T72" s="830"/>
      <c r="U72" s="830"/>
      <c r="V72" s="830">
        <v>155213</v>
      </c>
      <c r="W72" s="830"/>
      <c r="X72" s="830"/>
      <c r="Y72" s="830"/>
      <c r="Z72" s="830"/>
      <c r="AA72" s="830">
        <v>2669</v>
      </c>
      <c r="AB72" s="830"/>
      <c r="AC72" s="830"/>
      <c r="AD72" s="830"/>
      <c r="AE72" s="830"/>
      <c r="AF72" s="830">
        <v>2669</v>
      </c>
      <c r="AG72" s="830"/>
      <c r="AH72" s="830"/>
      <c r="AI72" s="830"/>
      <c r="AJ72" s="830"/>
      <c r="AK72" s="830">
        <v>1728</v>
      </c>
      <c r="AL72" s="830"/>
      <c r="AM72" s="830"/>
      <c r="AN72" s="830"/>
      <c r="AO72" s="830"/>
      <c r="AP72" s="830" t="s">
        <v>579</v>
      </c>
      <c r="AQ72" s="830"/>
      <c r="AR72" s="830"/>
      <c r="AS72" s="830"/>
      <c r="AT72" s="830"/>
      <c r="AU72" s="830" t="s">
        <v>579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584</v>
      </c>
      <c r="C73" s="874"/>
      <c r="D73" s="874"/>
      <c r="E73" s="874"/>
      <c r="F73" s="874"/>
      <c r="G73" s="874"/>
      <c r="H73" s="874"/>
      <c r="I73" s="874"/>
      <c r="J73" s="874"/>
      <c r="K73" s="874"/>
      <c r="L73" s="874"/>
      <c r="M73" s="874"/>
      <c r="N73" s="874"/>
      <c r="O73" s="874"/>
      <c r="P73" s="875"/>
      <c r="Q73" s="876">
        <v>1108</v>
      </c>
      <c r="R73" s="830"/>
      <c r="S73" s="830"/>
      <c r="T73" s="830"/>
      <c r="U73" s="830"/>
      <c r="V73" s="830">
        <v>1104</v>
      </c>
      <c r="W73" s="830"/>
      <c r="X73" s="830"/>
      <c r="Y73" s="830"/>
      <c r="Z73" s="830"/>
      <c r="AA73" s="830">
        <v>3</v>
      </c>
      <c r="AB73" s="830"/>
      <c r="AC73" s="830"/>
      <c r="AD73" s="830"/>
      <c r="AE73" s="830"/>
      <c r="AF73" s="830">
        <v>3</v>
      </c>
      <c r="AG73" s="830"/>
      <c r="AH73" s="830"/>
      <c r="AI73" s="830"/>
      <c r="AJ73" s="830"/>
      <c r="AK73" s="830" t="s">
        <v>579</v>
      </c>
      <c r="AL73" s="830"/>
      <c r="AM73" s="830"/>
      <c r="AN73" s="830"/>
      <c r="AO73" s="830"/>
      <c r="AP73" s="830" t="s">
        <v>579</v>
      </c>
      <c r="AQ73" s="830"/>
      <c r="AR73" s="830"/>
      <c r="AS73" s="830"/>
      <c r="AT73" s="830"/>
      <c r="AU73" s="830" t="s">
        <v>579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585</v>
      </c>
      <c r="C74" s="874"/>
      <c r="D74" s="874"/>
      <c r="E74" s="874"/>
      <c r="F74" s="874"/>
      <c r="G74" s="874"/>
      <c r="H74" s="874"/>
      <c r="I74" s="874"/>
      <c r="J74" s="874"/>
      <c r="K74" s="874"/>
      <c r="L74" s="874"/>
      <c r="M74" s="874"/>
      <c r="N74" s="874"/>
      <c r="O74" s="874"/>
      <c r="P74" s="875"/>
      <c r="Q74" s="876">
        <v>85</v>
      </c>
      <c r="R74" s="830"/>
      <c r="S74" s="830"/>
      <c r="T74" s="830"/>
      <c r="U74" s="830"/>
      <c r="V74" s="830">
        <v>71</v>
      </c>
      <c r="W74" s="830"/>
      <c r="X74" s="830"/>
      <c r="Y74" s="830"/>
      <c r="Z74" s="830"/>
      <c r="AA74" s="830">
        <v>14</v>
      </c>
      <c r="AB74" s="830"/>
      <c r="AC74" s="830"/>
      <c r="AD74" s="830"/>
      <c r="AE74" s="830"/>
      <c r="AF74" s="830">
        <v>14</v>
      </c>
      <c r="AG74" s="830"/>
      <c r="AH74" s="830"/>
      <c r="AI74" s="830"/>
      <c r="AJ74" s="830"/>
      <c r="AK74" s="830" t="s">
        <v>579</v>
      </c>
      <c r="AL74" s="830"/>
      <c r="AM74" s="830"/>
      <c r="AN74" s="830"/>
      <c r="AO74" s="830"/>
      <c r="AP74" s="830" t="s">
        <v>579</v>
      </c>
      <c r="AQ74" s="830"/>
      <c r="AR74" s="830"/>
      <c r="AS74" s="830"/>
      <c r="AT74" s="830"/>
      <c r="AU74" s="830" t="s">
        <v>579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586</v>
      </c>
      <c r="C75" s="874"/>
      <c r="D75" s="874"/>
      <c r="E75" s="874"/>
      <c r="F75" s="874"/>
      <c r="G75" s="874"/>
      <c r="H75" s="874"/>
      <c r="I75" s="874"/>
      <c r="J75" s="874"/>
      <c r="K75" s="874"/>
      <c r="L75" s="874"/>
      <c r="M75" s="874"/>
      <c r="N75" s="874"/>
      <c r="O75" s="874"/>
      <c r="P75" s="875"/>
      <c r="Q75" s="877">
        <v>6733</v>
      </c>
      <c r="R75" s="878"/>
      <c r="S75" s="878"/>
      <c r="T75" s="878"/>
      <c r="U75" s="834"/>
      <c r="V75" s="879">
        <v>6652</v>
      </c>
      <c r="W75" s="878"/>
      <c r="X75" s="878"/>
      <c r="Y75" s="878"/>
      <c r="Z75" s="834"/>
      <c r="AA75" s="879">
        <v>82</v>
      </c>
      <c r="AB75" s="878"/>
      <c r="AC75" s="878"/>
      <c r="AD75" s="878"/>
      <c r="AE75" s="834"/>
      <c r="AF75" s="879">
        <v>82</v>
      </c>
      <c r="AG75" s="878"/>
      <c r="AH75" s="878"/>
      <c r="AI75" s="878"/>
      <c r="AJ75" s="834"/>
      <c r="AK75" s="879" t="s">
        <v>579</v>
      </c>
      <c r="AL75" s="878"/>
      <c r="AM75" s="878"/>
      <c r="AN75" s="878"/>
      <c r="AO75" s="834"/>
      <c r="AP75" s="879" t="s">
        <v>579</v>
      </c>
      <c r="AQ75" s="878"/>
      <c r="AR75" s="878"/>
      <c r="AS75" s="878"/>
      <c r="AT75" s="834"/>
      <c r="AU75" s="879" t="s">
        <v>579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587</v>
      </c>
      <c r="C76" s="874"/>
      <c r="D76" s="874"/>
      <c r="E76" s="874"/>
      <c r="F76" s="874"/>
      <c r="G76" s="874"/>
      <c r="H76" s="874"/>
      <c r="I76" s="874"/>
      <c r="J76" s="874"/>
      <c r="K76" s="874"/>
      <c r="L76" s="874"/>
      <c r="M76" s="874"/>
      <c r="N76" s="874"/>
      <c r="O76" s="874"/>
      <c r="P76" s="875"/>
      <c r="Q76" s="877">
        <v>32</v>
      </c>
      <c r="R76" s="878"/>
      <c r="S76" s="878"/>
      <c r="T76" s="878"/>
      <c r="U76" s="834"/>
      <c r="V76" s="879">
        <v>31</v>
      </c>
      <c r="W76" s="878"/>
      <c r="X76" s="878"/>
      <c r="Y76" s="878"/>
      <c r="Z76" s="834"/>
      <c r="AA76" s="879">
        <v>0</v>
      </c>
      <c r="AB76" s="878"/>
      <c r="AC76" s="878"/>
      <c r="AD76" s="878"/>
      <c r="AE76" s="834"/>
      <c r="AF76" s="879">
        <v>0</v>
      </c>
      <c r="AG76" s="878"/>
      <c r="AH76" s="878"/>
      <c r="AI76" s="878"/>
      <c r="AJ76" s="834"/>
      <c r="AK76" s="879">
        <v>9</v>
      </c>
      <c r="AL76" s="878"/>
      <c r="AM76" s="878"/>
      <c r="AN76" s="878"/>
      <c r="AO76" s="834"/>
      <c r="AP76" s="879" t="s">
        <v>579</v>
      </c>
      <c r="AQ76" s="878"/>
      <c r="AR76" s="878"/>
      <c r="AS76" s="878"/>
      <c r="AT76" s="834"/>
      <c r="AU76" s="879" t="s">
        <v>579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3073</v>
      </c>
      <c r="AG88" s="844"/>
      <c r="AH88" s="844"/>
      <c r="AI88" s="844"/>
      <c r="AJ88" s="844"/>
      <c r="AK88" s="841"/>
      <c r="AL88" s="841"/>
      <c r="AM88" s="841"/>
      <c r="AN88" s="841"/>
      <c r="AO88" s="841"/>
      <c r="AP88" s="844">
        <v>667</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308</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308</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308</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460813</v>
      </c>
      <c r="AB110" s="900"/>
      <c r="AC110" s="900"/>
      <c r="AD110" s="900"/>
      <c r="AE110" s="901"/>
      <c r="AF110" s="902">
        <v>456506</v>
      </c>
      <c r="AG110" s="900"/>
      <c r="AH110" s="900"/>
      <c r="AI110" s="900"/>
      <c r="AJ110" s="901"/>
      <c r="AK110" s="902">
        <v>462773</v>
      </c>
      <c r="AL110" s="900"/>
      <c r="AM110" s="900"/>
      <c r="AN110" s="900"/>
      <c r="AO110" s="901"/>
      <c r="AP110" s="903">
        <v>19.3</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4172706</v>
      </c>
      <c r="BR110" s="931"/>
      <c r="BS110" s="931"/>
      <c r="BT110" s="931"/>
      <c r="BU110" s="931"/>
      <c r="BV110" s="931">
        <v>3912892</v>
      </c>
      <c r="BW110" s="931"/>
      <c r="BX110" s="931"/>
      <c r="BY110" s="931"/>
      <c r="BZ110" s="931"/>
      <c r="CA110" s="931">
        <v>3695217</v>
      </c>
      <c r="CB110" s="931"/>
      <c r="CC110" s="931"/>
      <c r="CD110" s="931"/>
      <c r="CE110" s="931"/>
      <c r="CF110" s="944">
        <v>153.9</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439</v>
      </c>
      <c r="AG111" s="938"/>
      <c r="AH111" s="938"/>
      <c r="AI111" s="938"/>
      <c r="AJ111" s="939"/>
      <c r="AK111" s="940" t="s">
        <v>439</v>
      </c>
      <c r="AL111" s="938"/>
      <c r="AM111" s="938"/>
      <c r="AN111" s="938"/>
      <c r="AO111" s="939"/>
      <c r="AP111" s="941" t="s">
        <v>439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29380</v>
      </c>
      <c r="BR111" s="926"/>
      <c r="BS111" s="926"/>
      <c r="BT111" s="926"/>
      <c r="BU111" s="926"/>
      <c r="BV111" s="926">
        <v>23161</v>
      </c>
      <c r="BW111" s="926"/>
      <c r="BX111" s="926"/>
      <c r="BY111" s="926"/>
      <c r="BZ111" s="926"/>
      <c r="CA111" s="926">
        <v>18448</v>
      </c>
      <c r="CB111" s="926"/>
      <c r="CC111" s="926"/>
      <c r="CD111" s="926"/>
      <c r="CE111" s="926"/>
      <c r="CF111" s="920">
        <v>0.8</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444</v>
      </c>
      <c r="AG112" s="959"/>
      <c r="AH112" s="959"/>
      <c r="AI112" s="959"/>
      <c r="AJ112" s="960"/>
      <c r="AK112" s="961" t="s">
        <v>131</v>
      </c>
      <c r="AL112" s="959"/>
      <c r="AM112" s="959"/>
      <c r="AN112" s="959"/>
      <c r="AO112" s="960"/>
      <c r="AP112" s="962" t="s">
        <v>413</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1535844</v>
      </c>
      <c r="BR112" s="926"/>
      <c r="BS112" s="926"/>
      <c r="BT112" s="926"/>
      <c r="BU112" s="926"/>
      <c r="BV112" s="926">
        <v>1403652</v>
      </c>
      <c r="BW112" s="926"/>
      <c r="BX112" s="926"/>
      <c r="BY112" s="926"/>
      <c r="BZ112" s="926"/>
      <c r="CA112" s="926">
        <v>1320652</v>
      </c>
      <c r="CB112" s="926"/>
      <c r="CC112" s="926"/>
      <c r="CD112" s="926"/>
      <c r="CE112" s="926"/>
      <c r="CF112" s="920">
        <v>55</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444</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176623</v>
      </c>
      <c r="AB113" s="938"/>
      <c r="AC113" s="938"/>
      <c r="AD113" s="938"/>
      <c r="AE113" s="939"/>
      <c r="AF113" s="940">
        <v>174996</v>
      </c>
      <c r="AG113" s="938"/>
      <c r="AH113" s="938"/>
      <c r="AI113" s="938"/>
      <c r="AJ113" s="939"/>
      <c r="AK113" s="940">
        <v>171762</v>
      </c>
      <c r="AL113" s="938"/>
      <c r="AM113" s="938"/>
      <c r="AN113" s="938"/>
      <c r="AO113" s="939"/>
      <c r="AP113" s="941">
        <v>7.2</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5467</v>
      </c>
      <c r="BR113" s="926"/>
      <c r="BS113" s="926"/>
      <c r="BT113" s="926"/>
      <c r="BU113" s="926"/>
      <c r="BV113" s="926">
        <v>6144</v>
      </c>
      <c r="BW113" s="926"/>
      <c r="BX113" s="926"/>
      <c r="BY113" s="926"/>
      <c r="BZ113" s="926"/>
      <c r="CA113" s="926" t="s">
        <v>131</v>
      </c>
      <c r="CB113" s="926"/>
      <c r="CC113" s="926"/>
      <c r="CD113" s="926"/>
      <c r="CE113" s="926"/>
      <c r="CF113" s="920" t="s">
        <v>131</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7067</v>
      </c>
      <c r="AB114" s="959"/>
      <c r="AC114" s="959"/>
      <c r="AD114" s="959"/>
      <c r="AE114" s="960"/>
      <c r="AF114" s="961">
        <v>6144</v>
      </c>
      <c r="AG114" s="959"/>
      <c r="AH114" s="959"/>
      <c r="AI114" s="959"/>
      <c r="AJ114" s="960"/>
      <c r="AK114" s="961">
        <v>7504</v>
      </c>
      <c r="AL114" s="959"/>
      <c r="AM114" s="959"/>
      <c r="AN114" s="959"/>
      <c r="AO114" s="960"/>
      <c r="AP114" s="962">
        <v>0.3</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323965</v>
      </c>
      <c r="BR114" s="926"/>
      <c r="BS114" s="926"/>
      <c r="BT114" s="926"/>
      <c r="BU114" s="926"/>
      <c r="BV114" s="926">
        <v>321548</v>
      </c>
      <c r="BW114" s="926"/>
      <c r="BX114" s="926"/>
      <c r="BY114" s="926"/>
      <c r="BZ114" s="926"/>
      <c r="CA114" s="926">
        <v>318883</v>
      </c>
      <c r="CB114" s="926"/>
      <c r="CC114" s="926"/>
      <c r="CD114" s="926"/>
      <c r="CE114" s="926"/>
      <c r="CF114" s="920">
        <v>13.3</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444</v>
      </c>
      <c r="DM114" s="959"/>
      <c r="DN114" s="959"/>
      <c r="DO114" s="959"/>
      <c r="DP114" s="960"/>
      <c r="DQ114" s="961" t="s">
        <v>444</v>
      </c>
      <c r="DR114" s="959"/>
      <c r="DS114" s="959"/>
      <c r="DT114" s="959"/>
      <c r="DU114" s="960"/>
      <c r="DV114" s="962" t="s">
        <v>131</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6304</v>
      </c>
      <c r="AB115" s="938"/>
      <c r="AC115" s="938"/>
      <c r="AD115" s="938"/>
      <c r="AE115" s="939"/>
      <c r="AF115" s="940">
        <v>6320</v>
      </c>
      <c r="AG115" s="938"/>
      <c r="AH115" s="938"/>
      <c r="AI115" s="938"/>
      <c r="AJ115" s="939"/>
      <c r="AK115" s="940">
        <v>5558</v>
      </c>
      <c r="AL115" s="938"/>
      <c r="AM115" s="938"/>
      <c r="AN115" s="938"/>
      <c r="AO115" s="939"/>
      <c r="AP115" s="941">
        <v>0.2</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131</v>
      </c>
      <c r="AG116" s="959"/>
      <c r="AH116" s="959"/>
      <c r="AI116" s="959"/>
      <c r="AJ116" s="960"/>
      <c r="AK116" s="961" t="s">
        <v>444</v>
      </c>
      <c r="AL116" s="959"/>
      <c r="AM116" s="959"/>
      <c r="AN116" s="959"/>
      <c r="AO116" s="960"/>
      <c r="AP116" s="962" t="s">
        <v>131</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413</v>
      </c>
      <c r="BR116" s="926"/>
      <c r="BS116" s="926"/>
      <c r="BT116" s="926"/>
      <c r="BU116" s="926"/>
      <c r="BV116" s="926" t="s">
        <v>444</v>
      </c>
      <c r="BW116" s="926"/>
      <c r="BX116" s="926"/>
      <c r="BY116" s="926"/>
      <c r="BZ116" s="926"/>
      <c r="CA116" s="926" t="s">
        <v>131</v>
      </c>
      <c r="CB116" s="926"/>
      <c r="CC116" s="926"/>
      <c r="CD116" s="926"/>
      <c r="CE116" s="926"/>
      <c r="CF116" s="920" t="s">
        <v>131</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650807</v>
      </c>
      <c r="AB117" s="979"/>
      <c r="AC117" s="979"/>
      <c r="AD117" s="979"/>
      <c r="AE117" s="980"/>
      <c r="AF117" s="981">
        <v>643966</v>
      </c>
      <c r="AG117" s="979"/>
      <c r="AH117" s="979"/>
      <c r="AI117" s="979"/>
      <c r="AJ117" s="980"/>
      <c r="AK117" s="981">
        <v>647597</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444</v>
      </c>
      <c r="BR117" s="926"/>
      <c r="BS117" s="926"/>
      <c r="BT117" s="926"/>
      <c r="BU117" s="926"/>
      <c r="BV117" s="926" t="s">
        <v>444</v>
      </c>
      <c r="BW117" s="926"/>
      <c r="BX117" s="926"/>
      <c r="BY117" s="926"/>
      <c r="BZ117" s="926"/>
      <c r="CA117" s="926" t="s">
        <v>444</v>
      </c>
      <c r="CB117" s="926"/>
      <c r="CC117" s="926"/>
      <c r="CD117" s="926"/>
      <c r="CE117" s="926"/>
      <c r="CF117" s="920" t="s">
        <v>444</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444</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308</v>
      </c>
      <c r="AL118" s="893"/>
      <c r="AM118" s="893"/>
      <c r="AN118" s="893"/>
      <c r="AO118" s="894"/>
      <c r="AP118" s="970" t="s">
        <v>432</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413</v>
      </c>
      <c r="CB118" s="1000"/>
      <c r="CC118" s="1000"/>
      <c r="CD118" s="1000"/>
      <c r="CE118" s="1000"/>
      <c r="CF118" s="920" t="s">
        <v>413</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444</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444</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464</v>
      </c>
      <c r="BP119" s="1005"/>
      <c r="BQ119" s="999">
        <v>6067362</v>
      </c>
      <c r="BR119" s="1000"/>
      <c r="BS119" s="1000"/>
      <c r="BT119" s="1000"/>
      <c r="BU119" s="1000"/>
      <c r="BV119" s="1000">
        <v>5667397</v>
      </c>
      <c r="BW119" s="1000"/>
      <c r="BX119" s="1000"/>
      <c r="BY119" s="1000"/>
      <c r="BZ119" s="1000"/>
      <c r="CA119" s="1000">
        <v>5353200</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29380</v>
      </c>
      <c r="DH119" s="986"/>
      <c r="DI119" s="986"/>
      <c r="DJ119" s="986"/>
      <c r="DK119" s="987"/>
      <c r="DL119" s="985">
        <v>23161</v>
      </c>
      <c r="DM119" s="986"/>
      <c r="DN119" s="986"/>
      <c r="DO119" s="986"/>
      <c r="DP119" s="987"/>
      <c r="DQ119" s="985">
        <v>18448</v>
      </c>
      <c r="DR119" s="986"/>
      <c r="DS119" s="986"/>
      <c r="DT119" s="986"/>
      <c r="DU119" s="987"/>
      <c r="DV119" s="988">
        <v>0.8</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444</v>
      </c>
      <c r="AL120" s="959"/>
      <c r="AM120" s="959"/>
      <c r="AN120" s="959"/>
      <c r="AO120" s="960"/>
      <c r="AP120" s="962" t="s">
        <v>444</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1518811</v>
      </c>
      <c r="BR120" s="931"/>
      <c r="BS120" s="931"/>
      <c r="BT120" s="931"/>
      <c r="BU120" s="931"/>
      <c r="BV120" s="931">
        <v>2207332</v>
      </c>
      <c r="BW120" s="931"/>
      <c r="BX120" s="931"/>
      <c r="BY120" s="931"/>
      <c r="BZ120" s="931"/>
      <c r="CA120" s="931">
        <v>2668381</v>
      </c>
      <c r="CB120" s="931"/>
      <c r="CC120" s="931"/>
      <c r="CD120" s="931"/>
      <c r="CE120" s="931"/>
      <c r="CF120" s="944">
        <v>111.1</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1072501</v>
      </c>
      <c r="DH120" s="931"/>
      <c r="DI120" s="931"/>
      <c r="DJ120" s="931"/>
      <c r="DK120" s="931"/>
      <c r="DL120" s="931">
        <v>1005121</v>
      </c>
      <c r="DM120" s="931"/>
      <c r="DN120" s="931"/>
      <c r="DO120" s="931"/>
      <c r="DP120" s="931"/>
      <c r="DQ120" s="931">
        <v>945082</v>
      </c>
      <c r="DR120" s="931"/>
      <c r="DS120" s="931"/>
      <c r="DT120" s="931"/>
      <c r="DU120" s="931"/>
      <c r="DV120" s="932">
        <v>39.4</v>
      </c>
      <c r="DW120" s="932"/>
      <c r="DX120" s="932"/>
      <c r="DY120" s="932"/>
      <c r="DZ120" s="933"/>
    </row>
    <row r="121" spans="1:130" s="230" customFormat="1" ht="26.25" customHeight="1" x14ac:dyDescent="0.15">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413</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42380</v>
      </c>
      <c r="BR121" s="926"/>
      <c r="BS121" s="926"/>
      <c r="BT121" s="926"/>
      <c r="BU121" s="926"/>
      <c r="BV121" s="926">
        <v>37630</v>
      </c>
      <c r="BW121" s="926"/>
      <c r="BX121" s="926"/>
      <c r="BY121" s="926"/>
      <c r="BZ121" s="926"/>
      <c r="CA121" s="926">
        <v>36302</v>
      </c>
      <c r="CB121" s="926"/>
      <c r="CC121" s="926"/>
      <c r="CD121" s="926"/>
      <c r="CE121" s="926"/>
      <c r="CF121" s="920">
        <v>1.5</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297800</v>
      </c>
      <c r="DH121" s="926"/>
      <c r="DI121" s="926"/>
      <c r="DJ121" s="926"/>
      <c r="DK121" s="926"/>
      <c r="DL121" s="926">
        <v>256012</v>
      </c>
      <c r="DM121" s="926"/>
      <c r="DN121" s="926"/>
      <c r="DO121" s="926"/>
      <c r="DP121" s="926"/>
      <c r="DQ121" s="926">
        <v>224670</v>
      </c>
      <c r="DR121" s="926"/>
      <c r="DS121" s="926"/>
      <c r="DT121" s="926"/>
      <c r="DU121" s="926"/>
      <c r="DV121" s="927">
        <v>9.4</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444</v>
      </c>
      <c r="AL122" s="959"/>
      <c r="AM122" s="959"/>
      <c r="AN122" s="959"/>
      <c r="AO122" s="960"/>
      <c r="AP122" s="962" t="s">
        <v>444</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3566195</v>
      </c>
      <c r="BR122" s="1000"/>
      <c r="BS122" s="1000"/>
      <c r="BT122" s="1000"/>
      <c r="BU122" s="1000"/>
      <c r="BV122" s="1000">
        <v>3198021</v>
      </c>
      <c r="BW122" s="1000"/>
      <c r="BX122" s="1000"/>
      <c r="BY122" s="1000"/>
      <c r="BZ122" s="1000"/>
      <c r="CA122" s="1000">
        <v>3195041</v>
      </c>
      <c r="CB122" s="1000"/>
      <c r="CC122" s="1000"/>
      <c r="CD122" s="1000"/>
      <c r="CE122" s="1000"/>
      <c r="CF122" s="1017">
        <v>133.1</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v>96889</v>
      </c>
      <c r="DH122" s="926"/>
      <c r="DI122" s="926"/>
      <c r="DJ122" s="926"/>
      <c r="DK122" s="926"/>
      <c r="DL122" s="926">
        <v>85272</v>
      </c>
      <c r="DM122" s="926"/>
      <c r="DN122" s="926"/>
      <c r="DO122" s="926"/>
      <c r="DP122" s="926"/>
      <c r="DQ122" s="926">
        <v>101040</v>
      </c>
      <c r="DR122" s="926"/>
      <c r="DS122" s="926"/>
      <c r="DT122" s="926"/>
      <c r="DU122" s="926"/>
      <c r="DV122" s="927">
        <v>4.2</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475</v>
      </c>
      <c r="AB123" s="959"/>
      <c r="AC123" s="959"/>
      <c r="AD123" s="959"/>
      <c r="AE123" s="960"/>
      <c r="AF123" s="961" t="s">
        <v>131</v>
      </c>
      <c r="AG123" s="959"/>
      <c r="AH123" s="959"/>
      <c r="AI123" s="959"/>
      <c r="AJ123" s="960"/>
      <c r="AK123" s="961" t="s">
        <v>131</v>
      </c>
      <c r="AL123" s="959"/>
      <c r="AM123" s="959"/>
      <c r="AN123" s="959"/>
      <c r="AO123" s="960"/>
      <c r="AP123" s="962" t="s">
        <v>475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476</v>
      </c>
      <c r="BP123" s="1005"/>
      <c r="BQ123" s="1063">
        <v>5127386</v>
      </c>
      <c r="BR123" s="1064"/>
      <c r="BS123" s="1064"/>
      <c r="BT123" s="1064"/>
      <c r="BU123" s="1064"/>
      <c r="BV123" s="1064">
        <v>5442983</v>
      </c>
      <c r="BW123" s="1064"/>
      <c r="BX123" s="1064"/>
      <c r="BY123" s="1064"/>
      <c r="BZ123" s="1064"/>
      <c r="CA123" s="1064">
        <v>5899724</v>
      </c>
      <c r="CB123" s="1064"/>
      <c r="CC123" s="1064"/>
      <c r="CD123" s="1064"/>
      <c r="CE123" s="1064"/>
      <c r="CF123" s="1001"/>
      <c r="CG123" s="1002"/>
      <c r="CH123" s="1002"/>
      <c r="CI123" s="1002"/>
      <c r="CJ123" s="1003"/>
      <c r="CK123" s="1009"/>
      <c r="CL123" s="1010"/>
      <c r="CM123" s="1010"/>
      <c r="CN123" s="1010"/>
      <c r="CO123" s="1011"/>
      <c r="CP123" s="1019" t="s">
        <v>477</v>
      </c>
      <c r="CQ123" s="1020"/>
      <c r="CR123" s="1020"/>
      <c r="CS123" s="1020"/>
      <c r="CT123" s="1020"/>
      <c r="CU123" s="1020"/>
      <c r="CV123" s="1020"/>
      <c r="CW123" s="1020"/>
      <c r="CX123" s="1020"/>
      <c r="CY123" s="1020"/>
      <c r="CZ123" s="1020"/>
      <c r="DA123" s="1020"/>
      <c r="DB123" s="1020"/>
      <c r="DC123" s="1020"/>
      <c r="DD123" s="1020"/>
      <c r="DE123" s="1020"/>
      <c r="DF123" s="1021"/>
      <c r="DG123" s="958">
        <v>68654</v>
      </c>
      <c r="DH123" s="959"/>
      <c r="DI123" s="959"/>
      <c r="DJ123" s="959"/>
      <c r="DK123" s="960"/>
      <c r="DL123" s="961">
        <v>57247</v>
      </c>
      <c r="DM123" s="959"/>
      <c r="DN123" s="959"/>
      <c r="DO123" s="959"/>
      <c r="DP123" s="960"/>
      <c r="DQ123" s="961">
        <v>49860</v>
      </c>
      <c r="DR123" s="959"/>
      <c r="DS123" s="959"/>
      <c r="DT123" s="959"/>
      <c r="DU123" s="960"/>
      <c r="DV123" s="962">
        <v>2.1</v>
      </c>
      <c r="DW123" s="963"/>
      <c r="DX123" s="963"/>
      <c r="DY123" s="963"/>
      <c r="DZ123" s="964"/>
    </row>
    <row r="124" spans="1:130" s="230" customFormat="1" ht="26.25" customHeight="1" thickBot="1" x14ac:dyDescent="0.2">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41.7</v>
      </c>
      <c r="BR124" s="1027"/>
      <c r="BS124" s="1027"/>
      <c r="BT124" s="1027"/>
      <c r="BU124" s="1027"/>
      <c r="BV124" s="1027">
        <v>9</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444</v>
      </c>
      <c r="DR124" s="986"/>
      <c r="DS124" s="986"/>
      <c r="DT124" s="986"/>
      <c r="DU124" s="987"/>
      <c r="DV124" s="988" t="s">
        <v>475</v>
      </c>
      <c r="DW124" s="989"/>
      <c r="DX124" s="989"/>
      <c r="DY124" s="989"/>
      <c r="DZ124" s="990"/>
    </row>
    <row r="125" spans="1:130" s="230" customFormat="1" ht="26.25" customHeight="1" x14ac:dyDescent="0.15">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413</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475</v>
      </c>
      <c r="DM125" s="931"/>
      <c r="DN125" s="931"/>
      <c r="DO125" s="931"/>
      <c r="DP125" s="931"/>
      <c r="DQ125" s="931" t="s">
        <v>475</v>
      </c>
      <c r="DR125" s="931"/>
      <c r="DS125" s="931"/>
      <c r="DT125" s="931"/>
      <c r="DU125" s="931"/>
      <c r="DV125" s="932" t="s">
        <v>444</v>
      </c>
      <c r="DW125" s="932"/>
      <c r="DX125" s="932"/>
      <c r="DY125" s="932"/>
      <c r="DZ125" s="933"/>
    </row>
    <row r="126" spans="1:130" s="230" customFormat="1" ht="26.25" customHeight="1" thickBot="1" x14ac:dyDescent="0.2">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645</v>
      </c>
      <c r="AB126" s="959"/>
      <c r="AC126" s="959"/>
      <c r="AD126" s="959"/>
      <c r="AE126" s="960"/>
      <c r="AF126" s="961">
        <v>688</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413</v>
      </c>
      <c r="DM126" s="926"/>
      <c r="DN126" s="926"/>
      <c r="DO126" s="926"/>
      <c r="DP126" s="926"/>
      <c r="DQ126" s="926" t="s">
        <v>413</v>
      </c>
      <c r="DR126" s="926"/>
      <c r="DS126" s="926"/>
      <c r="DT126" s="926"/>
      <c r="DU126" s="926"/>
      <c r="DV126" s="927" t="s">
        <v>131</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5659</v>
      </c>
      <c r="AB127" s="959"/>
      <c r="AC127" s="959"/>
      <c r="AD127" s="959"/>
      <c r="AE127" s="960"/>
      <c r="AF127" s="961">
        <v>5632</v>
      </c>
      <c r="AG127" s="959"/>
      <c r="AH127" s="959"/>
      <c r="AI127" s="959"/>
      <c r="AJ127" s="960"/>
      <c r="AK127" s="961">
        <v>5558</v>
      </c>
      <c r="AL127" s="959"/>
      <c r="AM127" s="959"/>
      <c r="AN127" s="959"/>
      <c r="AO127" s="960"/>
      <c r="AP127" s="962">
        <v>0.2</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444</v>
      </c>
      <c r="DH127" s="926"/>
      <c r="DI127" s="926"/>
      <c r="DJ127" s="926"/>
      <c r="DK127" s="926"/>
      <c r="DL127" s="926" t="s">
        <v>131</v>
      </c>
      <c r="DM127" s="926"/>
      <c r="DN127" s="926"/>
      <c r="DO127" s="926"/>
      <c r="DP127" s="926"/>
      <c r="DQ127" s="926" t="s">
        <v>413</v>
      </c>
      <c r="DR127" s="926"/>
      <c r="DS127" s="926"/>
      <c r="DT127" s="926"/>
      <c r="DU127" s="926"/>
      <c r="DV127" s="927" t="s">
        <v>131</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13646</v>
      </c>
      <c r="AB128" s="1046"/>
      <c r="AC128" s="1046"/>
      <c r="AD128" s="1046"/>
      <c r="AE128" s="1047"/>
      <c r="AF128" s="1048">
        <v>13606</v>
      </c>
      <c r="AG128" s="1046"/>
      <c r="AH128" s="1046"/>
      <c r="AI128" s="1046"/>
      <c r="AJ128" s="1047"/>
      <c r="AK128" s="1048">
        <v>13625</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475</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2653372</v>
      </c>
      <c r="AB129" s="959"/>
      <c r="AC129" s="959"/>
      <c r="AD129" s="959"/>
      <c r="AE129" s="960"/>
      <c r="AF129" s="961">
        <v>2889862</v>
      </c>
      <c r="AG129" s="959"/>
      <c r="AH129" s="959"/>
      <c r="AI129" s="959"/>
      <c r="AJ129" s="960"/>
      <c r="AK129" s="961">
        <v>2799986</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399996</v>
      </c>
      <c r="AB130" s="959"/>
      <c r="AC130" s="959"/>
      <c r="AD130" s="959"/>
      <c r="AE130" s="960"/>
      <c r="AF130" s="961">
        <v>399833</v>
      </c>
      <c r="AG130" s="959"/>
      <c r="AH130" s="959"/>
      <c r="AI130" s="959"/>
      <c r="AJ130" s="960"/>
      <c r="AK130" s="961">
        <v>398833</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9.8000000000000007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2253376</v>
      </c>
      <c r="AB131" s="986"/>
      <c r="AC131" s="986"/>
      <c r="AD131" s="986"/>
      <c r="AE131" s="987"/>
      <c r="AF131" s="985">
        <v>2490029</v>
      </c>
      <c r="AG131" s="986"/>
      <c r="AH131" s="986"/>
      <c r="AI131" s="986"/>
      <c r="AJ131" s="987"/>
      <c r="AK131" s="985">
        <v>2401153</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444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10.52487468</v>
      </c>
      <c r="AB132" s="1097"/>
      <c r="AC132" s="1097"/>
      <c r="AD132" s="1097"/>
      <c r="AE132" s="1098"/>
      <c r="AF132" s="1099">
        <v>9.258004626</v>
      </c>
      <c r="AG132" s="1097"/>
      <c r="AH132" s="1097"/>
      <c r="AI132" s="1097"/>
      <c r="AJ132" s="1098"/>
      <c r="AK132" s="1099">
        <v>9.7927537309999995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10.3</v>
      </c>
      <c r="AB133" s="1080"/>
      <c r="AC133" s="1080"/>
      <c r="AD133" s="1080"/>
      <c r="AE133" s="1081"/>
      <c r="AF133" s="1079">
        <v>10.199999999999999</v>
      </c>
      <c r="AG133" s="1080"/>
      <c r="AH133" s="1080"/>
      <c r="AI133" s="1080"/>
      <c r="AJ133" s="1081"/>
      <c r="AK133" s="1079">
        <v>9.8000000000000007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E//1fWb/8Eq/Lc3ZxOqqePLm8+NgjkMxe5Bez8osgWnV7KCDGO+IjvoGwFoYfca6uv6MdLpqQ6S4TET6zeL1A==" saltValue="0TaosVDhmG6r6V/Qdojf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8BBF-1EDD-4710-925F-103A2AD36FC6}">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ErdgiGLMj+uYZ/X14njRc+kIRd28swjZQXSVmb7gD7vgfNI8ufuYEt7KWIyvx3nzm0LnR4qEnj16POdz3/bag==" saltValue="f0ejx+OeWTn2FbRTTwfs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v5iw/zqvfEvcAKuC5FEfTyJlYtACpfYtvKJt5xxbZd0qxpJVTQ8s1b6BTOWBso4y9ltWUt7t65cVTyeQYhbXQ==" saltValue="Bjux5/HhIBjUO2Q1SJ30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782486</v>
      </c>
      <c r="AP9" s="281">
        <v>157094</v>
      </c>
      <c r="AQ9" s="282">
        <v>138583</v>
      </c>
      <c r="AR9" s="283">
        <v>13.4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80869</v>
      </c>
      <c r="AP10" s="284">
        <v>16235</v>
      </c>
      <c r="AQ10" s="285">
        <v>15847</v>
      </c>
      <c r="AR10" s="286">
        <v>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2224</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40136</v>
      </c>
      <c r="AP13" s="284">
        <v>8058</v>
      </c>
      <c r="AQ13" s="285">
        <v>5571</v>
      </c>
      <c r="AR13" s="286">
        <v>44.6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10398</v>
      </c>
      <c r="AP14" s="284">
        <v>2088</v>
      </c>
      <c r="AQ14" s="285">
        <v>2766</v>
      </c>
      <c r="AR14" s="286">
        <v>-24.5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-45524</v>
      </c>
      <c r="AP15" s="284">
        <v>-9140</v>
      </c>
      <c r="AQ15" s="285">
        <v>-9361</v>
      </c>
      <c r="AR15" s="286">
        <v>-2.4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868365</v>
      </c>
      <c r="AP16" s="284">
        <v>174335</v>
      </c>
      <c r="AQ16" s="285">
        <v>155632</v>
      </c>
      <c r="AR16" s="286">
        <v>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13.85</v>
      </c>
      <c r="AP21" s="298">
        <v>13.83</v>
      </c>
      <c r="AQ21" s="299">
        <v>0.02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98.1</v>
      </c>
      <c r="AP22" s="303">
        <v>96.2</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462773</v>
      </c>
      <c r="AP32" s="312">
        <v>92908</v>
      </c>
      <c r="AQ32" s="313">
        <v>82029</v>
      </c>
      <c r="AR32" s="314">
        <v>13.3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171762</v>
      </c>
      <c r="AP35" s="312">
        <v>34483</v>
      </c>
      <c r="AQ35" s="313">
        <v>28200</v>
      </c>
      <c r="AR35" s="314">
        <v>22.3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7504</v>
      </c>
      <c r="AP36" s="312">
        <v>1507</v>
      </c>
      <c r="AQ36" s="313">
        <v>4770</v>
      </c>
      <c r="AR36" s="314">
        <v>-68.400000000000006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5558</v>
      </c>
      <c r="AP37" s="312">
        <v>1116</v>
      </c>
      <c r="AQ37" s="313">
        <v>525</v>
      </c>
      <c r="AR37" s="314">
        <v>112.6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4</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-13625</v>
      </c>
      <c r="AP39" s="312">
        <v>-2735</v>
      </c>
      <c r="AQ39" s="313">
        <v>-1861</v>
      </c>
      <c r="AR39" s="314">
        <v>47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-398833</v>
      </c>
      <c r="AP40" s="312">
        <v>-80071</v>
      </c>
      <c r="AQ40" s="313">
        <v>-76879</v>
      </c>
      <c r="AR40" s="314">
        <v>4.2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235139</v>
      </c>
      <c r="AP41" s="312">
        <v>47207</v>
      </c>
      <c r="AQ41" s="313">
        <v>36788</v>
      </c>
      <c r="AR41" s="314">
        <v>28.3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513537</v>
      </c>
      <c r="AN51" s="334">
        <v>92579</v>
      </c>
      <c r="AO51" s="335">
        <v>4.8</v>
      </c>
      <c r="AP51" s="336">
        <v>114790</v>
      </c>
      <c r="AQ51" s="337">
        <v>-6.6</v>
      </c>
      <c r="AR51" s="338">
        <v>11.4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275455</v>
      </c>
      <c r="AN52" s="342">
        <v>49658</v>
      </c>
      <c r="AO52" s="343">
        <v>12.8</v>
      </c>
      <c r="AP52" s="344">
        <v>55601</v>
      </c>
      <c r="AQ52" s="345">
        <v>-15.5</v>
      </c>
      <c r="AR52" s="346">
        <v>28.3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461988</v>
      </c>
      <c r="AN53" s="334">
        <v>85458</v>
      </c>
      <c r="AO53" s="335">
        <v>-7.7</v>
      </c>
      <c r="AP53" s="336">
        <v>126262</v>
      </c>
      <c r="AQ53" s="337">
        <v>10</v>
      </c>
      <c r="AR53" s="338">
        <v>-17.7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124247</v>
      </c>
      <c r="AN54" s="342">
        <v>22983</v>
      </c>
      <c r="AO54" s="343">
        <v>-53.7</v>
      </c>
      <c r="AP54" s="344">
        <v>56769</v>
      </c>
      <c r="AQ54" s="345">
        <v>2.1</v>
      </c>
      <c r="AR54" s="346">
        <v>-55.8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418920</v>
      </c>
      <c r="AN55" s="334">
        <v>79582</v>
      </c>
      <c r="AO55" s="335">
        <v>-6.9</v>
      </c>
      <c r="AP55" s="336">
        <v>126525</v>
      </c>
      <c r="AQ55" s="337">
        <v>0.2</v>
      </c>
      <c r="AR55" s="338">
        <v>-7.1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283110</v>
      </c>
      <c r="AN56" s="342">
        <v>53782</v>
      </c>
      <c r="AO56" s="343">
        <v>134</v>
      </c>
      <c r="AP56" s="344">
        <v>67052</v>
      </c>
      <c r="AQ56" s="345">
        <v>18.100000000000001</v>
      </c>
      <c r="AR56" s="346">
        <v>115.9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286721</v>
      </c>
      <c r="AN57" s="334">
        <v>56242</v>
      </c>
      <c r="AO57" s="335">
        <v>-29.3</v>
      </c>
      <c r="AP57" s="336">
        <v>122054</v>
      </c>
      <c r="AQ57" s="337">
        <v>-3.5</v>
      </c>
      <c r="AR57" s="338">
        <v>-25.8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162245</v>
      </c>
      <c r="AN58" s="342">
        <v>31825</v>
      </c>
      <c r="AO58" s="343">
        <v>-40.799999999999997</v>
      </c>
      <c r="AP58" s="344">
        <v>68298</v>
      </c>
      <c r="AQ58" s="345">
        <v>1.9</v>
      </c>
      <c r="AR58" s="346">
        <v>-42.7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404203</v>
      </c>
      <c r="AN59" s="334">
        <v>81149</v>
      </c>
      <c r="AO59" s="335">
        <v>44.3</v>
      </c>
      <c r="AP59" s="336">
        <v>111644</v>
      </c>
      <c r="AQ59" s="337">
        <v>-8.5</v>
      </c>
      <c r="AR59" s="338">
        <v>52.8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339475</v>
      </c>
      <c r="AN60" s="342">
        <v>68154</v>
      </c>
      <c r="AO60" s="343">
        <v>114.2</v>
      </c>
      <c r="AP60" s="344">
        <v>66606</v>
      </c>
      <c r="AQ60" s="345">
        <v>-2.5</v>
      </c>
      <c r="AR60" s="346">
        <v>116.7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417074</v>
      </c>
      <c r="AN61" s="349">
        <v>79002</v>
      </c>
      <c r="AO61" s="350">
        <v>1</v>
      </c>
      <c r="AP61" s="351">
        <v>120255</v>
      </c>
      <c r="AQ61" s="352">
        <v>-1.7</v>
      </c>
      <c r="AR61" s="338">
        <v>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236906</v>
      </c>
      <c r="AN62" s="342">
        <v>45280</v>
      </c>
      <c r="AO62" s="343">
        <v>33.299999999999997</v>
      </c>
      <c r="AP62" s="344">
        <v>62865</v>
      </c>
      <c r="AQ62" s="345">
        <v>0.8</v>
      </c>
      <c r="AR62" s="346">
        <v>32.5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EHuyakZTTOO/79QPMu5q8XAiUvc1SybXliTMIVCrtbY/5+uzwH09hsCtVKcu2n+Xn0JHGd8K1021wjJQRJ9Jg==" saltValue="ZsfPMjXZ1lQkwvmSRls4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8RR/GClB8JSc+F1BLXNljWLiD7GL34/LSEPCK1IREAe1OB6a8NJZdmkDZtj+MgN8cdic6lZl5aR9sqqJ+t4G2w==" saltValue="EZ6Zbs1y3v1Xj0Y1YXUe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4NNiI12PetXFD1WGMjMufu/WDgIU5AvsvYWtxieWcrx1GabkjIx2bWDqkUM2Z5gSEncHdlCPpabOjs758sNoyg==" saltValue="+6PaX/aL/mMVkVpaYg71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28.99</v>
      </c>
      <c r="G47" s="12">
        <v>28.41</v>
      </c>
      <c r="H47" s="12">
        <v>28.85</v>
      </c>
      <c r="I47" s="12">
        <v>36.92</v>
      </c>
      <c r="J47" s="13">
        <v>32.92</v>
      </c>
    </row>
    <row r="48" spans="2:10" ht="57.75" customHeight="1" x14ac:dyDescent="0.15">
      <c r="B48" s="14"/>
      <c r="C48" s="1141" t="s">
        <v>4</v>
      </c>
      <c r="D48" s="1141"/>
      <c r="E48" s="1142"/>
      <c r="F48" s="15">
        <v>11.18</v>
      </c>
      <c r="G48" s="16">
        <v>12.53</v>
      </c>
      <c r="H48" s="16">
        <v>11.2</v>
      </c>
      <c r="I48" s="16">
        <v>9.77</v>
      </c>
      <c r="J48" s="17">
        <v>10.82</v>
      </c>
    </row>
    <row r="49" spans="2:10" ht="57.75" customHeight="1" thickBot="1" x14ac:dyDescent="0.2">
      <c r="B49" s="18"/>
      <c r="C49" s="1143" t="s">
        <v>5</v>
      </c>
      <c r="D49" s="1143"/>
      <c r="E49" s="1144"/>
      <c r="F49" s="19">
        <v>7.45</v>
      </c>
      <c r="G49" s="20">
        <v>1.83</v>
      </c>
      <c r="H49" s="20">
        <v>1.73</v>
      </c>
      <c r="I49" s="20">
        <v>9.92</v>
      </c>
      <c r="J49" s="21" t="s">
        <v>561</v>
      </c>
    </row>
    <row r="50" spans="2:10" x14ac:dyDescent="0.15"/>
  </sheetData>
  <sheetProtection algorithmName="SHA-512" hashValue="5Ovf491DnLZtQ9ygKXO9HtLaeyakQTUO/KVZk3Bfbev1MtRCnznGTZNQ+Puz8dPRoMEPLGXZUwEBeJn11lhH5w==" saltValue="W7dpxx8fYY12vop/3b6m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2024-03-18T00:05:15Z</cp:lastPrinted>
  <dcterms:created xsi:type="dcterms:W3CDTF">2024-02-05T00:08:00Z</dcterms:created>
  <dcterms:modified xsi:type="dcterms:W3CDTF">2024-03-18T00:07:09Z</dcterms:modified>
  <cp:category/>
</cp:coreProperties>
</file>