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N:\個別（業務）\財政課\○財政係\37　財政状況資料集\R4決算分\2 提出\R6.3.14 【疑義照会・318(月)17：00〆】令和４年度財政状況資料集にかかる疑義照会及び様式の差し替えについて\"/>
    </mc:Choice>
  </mc:AlternateContent>
  <xr:revisionPtr revIDLastSave="0" documentId="13_ncr:1_{917818E6-2EE4-4D2D-8E47-EAD5B2C104E4}"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AM36" i="10"/>
  <c r="C36" i="10"/>
  <c r="C35" i="10"/>
  <c r="BW34" i="10"/>
  <c r="BW35" i="10" s="1"/>
  <c r="BW36" i="10" s="1"/>
  <c r="BW37" i="10" s="1"/>
  <c r="BW38" i="10" s="1"/>
  <c r="BW39" i="10" s="1"/>
  <c r="C34" i="10"/>
  <c r="CO34" i="10" l="1"/>
  <c r="CO35" i="10" s="1"/>
  <c r="CO36" i="10" s="1"/>
  <c r="CO37" i="10" s="1"/>
  <c r="CO38" i="10" s="1"/>
  <c r="AM34" i="10"/>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<sst xmlns="http://schemas.openxmlformats.org/spreadsheetml/2006/main" count="1062" uniqueCount="610">
  <si>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</si>
  <si>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</si>
  <si>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</si>
  <si>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</si>
  <si>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</si>
  <si>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</si>
  <si>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</si>
  <si>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</si>
  <si>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</si>
  <si>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</si>
  <si>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</si>
  <si>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</si>
  <si>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</si>
  <si>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</si>
  <si>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</si>
  <si>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</si>
  <si>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</si>
  <si>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</si>
  <si>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</si>
  <si>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</si>
  <si>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</si>
  <si>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</si>
  <si>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</si>
  <si>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</si>
  <si>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</si>
  <si>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</si>
  <si>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</si>
  <si>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</si>
  <si>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</si>
  <si>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</si>
  <si>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</si>
  <si>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</si>
  <si>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</si>
  <si>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</si>
  <si>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</si>
  <si>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</si>
  <si>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</si>
  <si>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</si>
  <si>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</si>
  <si>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</si>
  <si>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</si>
  <si>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</si>
  <si>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</si>
  <si>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</si>
  <si>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</si>
  <si>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</si>
  <si>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</si>
  <si>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</si>
  <si>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</si>
  <si>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</si>
  <si>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</si>
  <si>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</si>
  <si>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</si>
  <si>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</si>
  <si>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</si>
  <si>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</si>
  <si>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</si>
  <si>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</si>
  <si>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</si>
  <si>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</si>
  <si>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</si>
  <si>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</si>
  <si>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</si>
  <si>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</si>
  <si>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</si>
  <si>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</si>
  <si>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</si>
  <si>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</si>
  <si>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</si>
  <si>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</si>
  <si>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</si>
  <si>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</si>
  <si>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</si>
  <si>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</si>
  <si>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</si>
  <si>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</si>
  <si>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</si>
  <si>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</si>
  <si>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</si>
  <si>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</si>
  <si>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</si>
  <si>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</si>
  <si>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</si>
  <si>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</si>
  <si>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</si>
  <si>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</si>
  <si>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</si>
  <si>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</si>
  <si>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</si>
  <si>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</si>
  <si>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</si>
  <si>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</si>
  <si>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</si>
  <si>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</si>
  <si>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</si>
  <si>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</si>
  <si>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</si>
  <si>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</si>
  <si>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</si>
  <si>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</si>
  <si>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</si>
  <si>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</si>
  <si>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</si>
  <si>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</si>
  <si>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</si>
  <si>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</si>
  <si>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</si>
  <si>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</si>
  <si>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</si>
  <si>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</si>
  <si>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</si>
  <si>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</si>
  <si>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</si>
  <si>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</si>
  <si>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</si>
  <si>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</si>
  <si>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</si>
  <si>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</si>
  <si>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</si>
  <si>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</si>
  <si>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</si>
  <si>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</si>
  <si>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</si>
  <si>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</si>
  <si>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</si>
  <si>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</si>
  <si>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</si>
  <si>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</si>
  <si>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</si>
  <si>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</si>
  <si>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</si>
  <si>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</si>
  <si>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</si>
  <si>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</si>
  <si>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</si>
  <si>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</si>
  <si>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</si>
  <si>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</si>
  <si>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</si>
  <si>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</si>
  <si>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</si>
  <si>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</si>
  <si>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</si>
  <si>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</si>
  <si>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</si>
  <si>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</si>
  <si>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</si>
  <si>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</si>
  <si>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</si>
  <si>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</si>
  <si>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</si>
  <si>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</si>
  <si>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</si>
  <si>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</si>
  <si>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</si>
  <si>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</si>
  <si>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</si>
  <si>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</si>
  <si>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</si>
  <si>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</si>
  <si>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</si>
  <si>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</si>
  <si>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</si>
  <si>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</si>
  <si>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</si>
  <si>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</si>
  <si>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</si>
  <si>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</si>
  <si>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</si>
  <si>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</si>
  <si>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</si>
  <si>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</si>
  <si>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</si>
  <si>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</si>
  <si>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</si>
  <si>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</si>
  <si>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</si>
  <si>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</si>
  <si>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</si>
  <si>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</si>
  <si>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</si>
  <si>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</si>
  <si>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</si>
  <si>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</si>
  <si>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</si>
  <si>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</si>
  <si>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</si>
  <si>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</si>
  <si>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</si>
  <si>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</si>
  <si>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</si>
  <si>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</si>
  <si>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</si>
  <si>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</si>
  <si>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</si>
  <si>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</si>
  <si>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</si>
  <si>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</si>
  <si>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</si>
  <si>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</si>
  <si>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</si>
  <si>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</si>
  <si>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</si>
  <si>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</si>
  <si>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</si>
  <si>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</si>
  <si>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</si>
  <si>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</si>
  <si>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</si>
  <si>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</si>
  <si>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</si>
  <si>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</si>
  <si>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</si>
  <si>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</si>
  <si>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</si>
  <si>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</si>
  <si>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山形県上山市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</si>
  <si>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</si>
  <si>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</si>
  <si>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</si>
  <si>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</si>
  <si>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</si>
  <si>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</si>
  <si>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</si>
  <si>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</si>
  <si>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</si>
  <si>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</si>
  <si>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</si>
  <si>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</si>
  <si>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</si>
  <si>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</si>
  <si>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</si>
  <si>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</si>
  <si>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</si>
  <si>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</si>
  <si>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</si>
  <si>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</si>
  <si>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</si>
  <si>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</si>
  <si>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</si>
  <si>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</si>
  <si>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</si>
  <si>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</si>
  <si>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</si>
  <si>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</si>
  <si>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</si>
  <si>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</si>
  <si>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</si>
  <si>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</si>
  <si>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</si>
  <si>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</si>
  <si>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</si>
  <si>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</si>
  <si>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</si>
  <si>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</si>
  <si>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</si>
  <si>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</si>
  <si>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</si>
  <si>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</si>
  <si>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</si>
  <si>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</si>
  <si>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</si>
  <si>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</si>
  <si>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</si>
  <si>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</si>
  <si>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</si>
  <si>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</si>
  <si>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</si>
  <si>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</si>
  <si>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</si>
  <si>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</si>
  <si>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</si>
  <si>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</si>
  <si>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</si>
  <si>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</si>
  <si>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</si>
  <si>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</si>
  <si>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</si>
  <si>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</si>
  <si>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</si>
  <si>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</si>
  <si>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</si>
  <si>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</si>
  <si>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</si>
  <si>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</si>
  <si>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</si>
  <si>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</si>
  <si>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</si>
  <si>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</si>
  <si>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</si>
  <si>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</si>
  <si>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</si>
  <si>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</si>
  <si>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</si>
  <si>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</si>
  <si>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</si>
  <si>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</si>
  <si>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</si>
  <si>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</si>
  <si>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</si>
  <si>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</si>
  <si>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</si>
  <si>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</si>
  <si>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</si>
  <si>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</si>
  <si>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</si>
  <si>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</si>
  <si>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</si>
  <si>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</si>
  <si>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</si>
  <si>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</si>
  <si>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</si>
  <si>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</si>
  <si>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</si>
  <si>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</si>
  <si>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</si>
  <si>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</si>
  <si>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</si>
  <si>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</si>
  <si>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</si>
  <si>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</si>
  <si>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</si>
  <si>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</si>
  <si>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</si>
  <si>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</si>
  <si>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</si>
  <si>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</si>
  <si>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</si>
  <si>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</si>
  <si>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</si>
  <si>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</si>
  <si>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</si>
  <si>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</si>
  <si>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</si>
  <si>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</si>
  <si>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</si>
  <si>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</si>
  <si>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</si>
  <si>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</si>
  <si>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</si>
  <si>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</si>
  <si>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</si>
  <si>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</si>
  <si>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</si>
  <si>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</si>
  <si>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</si>
  <si>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</si>
  <si>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</si>
  <si>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</si>
  <si>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</si>
  <si>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</si>
  <si>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</si>
  <si>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</si>
  <si>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</si>
  <si>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</si>
  <si>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</si>
  <si>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</si>
  <si>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</si>
  <si>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</si>
  <si>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</si>
  <si>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</si>
  <si>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</si>
  <si>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</si>
  <si>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</si>
  <si>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</si>
  <si>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</si>
  <si>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</si>
  <si>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</si>
  <si>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</si>
  <si>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山形県上山市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</si>
  <si>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</si>
  <si>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</si>
  <si>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</si>
  <si>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</si>
  <si>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</si>
  <si>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</si>
  <si>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</si>
  <si>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</si>
  <si>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</si>
  <si>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</si>
  <si>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</si>
  <si>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</si>
  <si>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</si>
  <si>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</si>
  <si>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</si>
  <si>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</si>
  <si>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</si>
  <si>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</si>
  <si>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</si>
  <si>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</si>
  <si>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</si>
  <si>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</si>
  <si>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</si>
  <si>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</si>
  <si>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</si>
  <si>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</si>
  <si>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</si>
  <si>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</si>
  <si>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</si>
  <si>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</si>
  <si>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</si>
  <si>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</si>
  <si>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</si>
  <si>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</si>
  <si>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</si>
  <si>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</si>
  <si>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</si>
  <si>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</si>
  <si>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</si>
  <si>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</si>
  <si>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</si>
  <si>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</si>
  <si>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浄化槽事業特別会計</t>
    <phoneticPr fontId="5"/>
  </si>
  <si>
    <t>法非適用企業</t>
    <phoneticPr fontId="5"/>
  </si>
  <si>
    <t>産業団地整備事業特別会計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</si>
  <si>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</si>
  <si>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</si>
  <si>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</si>
  <si>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</si>
  <si>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</si>
  <si>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</si>
  <si>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</si>
  <si>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</si>
  <si>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</si>
  <si>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</si>
  <si>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</si>
  <si>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</si>
  <si>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</si>
  <si>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</si>
  <si>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</si>
  <si>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</si>
  <si>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</si>
  <si>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</si>
  <si>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</si>
  <si>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</si>
  <si>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</si>
  <si>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</si>
  <si>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</si>
  <si>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</si>
  <si>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</si>
  <si>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</si>
  <si>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</si>
  <si>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</si>
  <si>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</si>
  <si>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</si>
  <si>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</si>
  <si>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</si>
  <si>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</si>
  <si>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</si>
  <si>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</si>
  <si>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</si>
  <si>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</si>
  <si>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</si>
  <si>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</si>
  <si>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</si>
  <si>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</si>
  <si>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</si>
  <si>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</si>
  <si>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</si>
  <si>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</si>
  <si>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</si>
  <si>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</si>
  <si>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</si>
  <si>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</si>
  <si>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</si>
  <si>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</si>
  <si>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</si>
  <si>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</si>
  <si>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</si>
  <si>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</si>
  <si>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</si>
  <si>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</si>
  <si>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</si>
  <si>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</si>
  <si>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</si>
  <si>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</si>
  <si>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</si>
  <si>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</si>
  <si>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</si>
  <si>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</si>
  <si>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</si>
  <si>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</si>
  <si>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</si>
  <si>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</si>
  <si>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</si>
  <si>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</si>
  <si>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</si>
  <si>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</si>
  <si>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</si>
  <si>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</si>
  <si>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</si>
  <si>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</si>
  <si>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</si>
  <si>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</si>
  <si>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</si>
  <si>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</si>
  <si>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</si>
  <si>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</si>
  <si>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</si>
  <si>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</si>
  <si>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</si>
  <si>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</si>
  <si>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</si>
  <si>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</si>
  <si>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</si>
  <si>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</si>
  <si>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</si>
  <si>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</si>
  <si>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</si>
  <si>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</si>
  <si>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</si>
  <si>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</si>
  <si>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</si>
  <si>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</si>
  <si>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</si>
  <si>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</si>
  <si>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</si>
  <si>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</si>
  <si>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</si>
  <si>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</si>
  <si>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</si>
  <si>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</si>
  <si>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</si>
  <si>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</si>
  <si>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</si>
  <si>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</si>
  <si>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</si>
  <si>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</si>
  <si>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</si>
  <si>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</si>
  <si>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</si>
  <si>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</si>
  <si>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</si>
  <si>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</si>
  <si>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</si>
  <si>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</si>
  <si>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</si>
  <si>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</si>
  <si>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</si>
  <si>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</si>
  <si>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</si>
  <si>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</si>
  <si>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</si>
  <si>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</si>
  <si>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</si>
  <si>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</si>
  <si>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</si>
  <si>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</si>
  <si>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</si>
  <si>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</si>
  <si>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</si>
  <si>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</si>
  <si>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</si>
  <si>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</si>
  <si>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</si>
  <si>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</si>
  <si>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</si>
  <si>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</si>
  <si>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</si>
  <si>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</si>
  <si>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</si>
  <si>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</si>
  <si>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</si>
  <si>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</si>
  <si>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</si>
  <si>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</si>
  <si>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</si>
  <si>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</si>
  <si>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</si>
  <si>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</si>
  <si>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</si>
  <si>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</si>
  <si>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</si>
  <si>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</si>
  <si>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</si>
  <si>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</si>
  <si>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</si>
  <si>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</si>
  <si>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</si>
  <si>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</si>
  <si>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介護保険特別会計</t>
  </si>
  <si>
    <t>国民健康保険特別会計</t>
  </si>
  <si>
    <t>農業集落排水事業特別会計</t>
  </si>
  <si>
    <t>後期高齢者医療特別会計</t>
  </si>
  <si>
    <t>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</si>
  <si>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</si>
  <si>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</si>
  <si>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</si>
  <si>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</si>
  <si>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</si>
  <si>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</si>
  <si>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</si>
  <si>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</si>
  <si>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上山城郷土資料館</t>
    <rPh sb="0" eb="3">
      <t>カミノヤマシロ</t>
    </rPh>
    <rPh sb="3" eb="8">
      <t>キョウドシリョウカン</t>
    </rPh>
    <phoneticPr fontId="2"/>
  </si>
  <si>
    <t>ニュートラックかみのやま</t>
    <phoneticPr fontId="2"/>
  </si>
  <si>
    <t>上山市体育・文化振興公社</t>
    <rPh sb="0" eb="3">
      <t>カミノヤマシ</t>
    </rPh>
    <rPh sb="3" eb="5">
      <t>タイイク</t>
    </rPh>
    <rPh sb="6" eb="8">
      <t>ブンカ</t>
    </rPh>
    <rPh sb="8" eb="10">
      <t>シンコウ</t>
    </rPh>
    <rPh sb="10" eb="12">
      <t>コウシャ</t>
    </rPh>
    <phoneticPr fontId="2"/>
  </si>
  <si>
    <t>上山二日町再開発</t>
    <rPh sb="0" eb="2">
      <t>カミノヤマ</t>
    </rPh>
    <rPh sb="2" eb="5">
      <t>フツカマチ</t>
    </rPh>
    <rPh sb="5" eb="8">
      <t>サイカイハツ</t>
    </rPh>
    <phoneticPr fontId="2"/>
  </si>
  <si>
    <t>上山市土地開発公社</t>
    <rPh sb="0" eb="3">
      <t>カミノヤマシ</t>
    </rPh>
    <rPh sb="3" eb="7">
      <t>トチカイハツ</t>
    </rPh>
    <rPh sb="7" eb="9">
      <t>コウシャ</t>
    </rPh>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</si>
  <si>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</si>
  <si>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7">
      <t>ジチカイカン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</si>
  <si>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</si>
  <si>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山形広域環境事務組合</t>
    <rPh sb="0" eb="4">
      <t>ヤマガタコウイキ</t>
    </rPh>
    <rPh sb="4" eb="10">
      <t>カンキョウジムクミアイ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</si>
  <si>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</si>
  <si>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20">
      <t>ジギョウカイケイブン</t>
    </rPh>
    <phoneticPr fontId="2"/>
  </si>
  <si>
    <t>ふるさと納税基金</t>
    <rPh sb="4" eb="6">
      <t>ノウゼイ</t>
    </rPh>
    <rPh sb="6" eb="8">
      <t>キキン</t>
    </rPh>
    <phoneticPr fontId="5"/>
  </si>
  <si>
    <t>公共施設等保全整備基金</t>
    <rPh sb="0" eb="5">
      <t>コウキョウシセツトウ</t>
    </rPh>
    <rPh sb="5" eb="9">
      <t>ホゼンセイビ</t>
    </rPh>
    <rPh sb="9" eb="11">
      <t>キキン</t>
    </rPh>
    <phoneticPr fontId="2"/>
  </si>
  <si>
    <t>企業立地促進基金</t>
    <rPh sb="0" eb="4">
      <t>キギョウリッチ</t>
    </rPh>
    <rPh sb="4" eb="6">
      <t>ソクシン</t>
    </rPh>
    <rPh sb="6" eb="8">
      <t>キキン</t>
    </rPh>
    <phoneticPr fontId="2"/>
  </si>
  <si>
    <t>新型コロナウイルス感染症対策金融支援基金</t>
    <rPh sb="0" eb="2">
      <t>シンガタ</t>
    </rPh>
    <rPh sb="9" eb="12">
      <t>カンセンショウ</t>
    </rPh>
    <rPh sb="12" eb="14">
      <t>タイサク</t>
    </rPh>
    <rPh sb="14" eb="18">
      <t>キンユウシエン</t>
    </rPh>
    <rPh sb="18" eb="20">
      <t>キキン</t>
    </rPh>
    <phoneticPr fontId="2"/>
  </si>
  <si>
    <t>森林環境譲与税基金</t>
    <rPh sb="0" eb="7">
      <t>シンリンカンキョウジョウヨゼイ</t>
    </rPh>
    <rPh sb="7" eb="9">
      <t>キキン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</si>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</sst>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AC0A-4A8E-AA24-47B3325BB7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55268</c:v>
                </c:pt>
                <c:pt idx="1">
                  <c:v>50181</c:v>
                </c:pt>
                <c:pt idx="2">
                  <c:v>38051</c:v>
                </c:pt>
                <c:pt idx="3">
                  <c:v>38964</c:v>
                </c:pt>
                <c:pt idx="4">
                  <c:v>32312</c:v>
                </c:pt>
              </c:numCache>
            </c:numRef>
          </c:val>
          <c:smooth val="0"/>
          <c:extLst>
            <c:ext xmlns:c16="http://schemas.microsoft.com/office/drawing/2014/chart" uri="{C3380CC4-5D6E-409C-BE32-E72D297353CC}">
              <c16:uniqueId val="{00000001-AC0A-4A8E-AA24-47B3325BB7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9.44</c:v>
                </c:pt>
                <c:pt idx="1">
                  <c:v>9.14</c:v>
                </c:pt>
                <c:pt idx="2">
                  <c:v>11.75</c:v>
                </c:pt>
                <c:pt idx="3">
                  <c:v>11.03</c:v>
                </c:pt>
                <c:pt idx="4">
                  <c:v>15.83</c:v>
                </c:pt>
              </c:numCache>
            </c:numRef>
          </c:val>
          <c:extLst>
            <c:ext xmlns:c16="http://schemas.microsoft.com/office/drawing/2014/chart" uri="{C3380CC4-5D6E-409C-BE32-E72D297353CC}">
              <c16:uniqueId val="{00000000-0B7C-4441-BD35-086AB82150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c:v>
                </c:pt>
                <c:pt idx="1">
                  <c:v>18.420000000000002</c:v>
                </c:pt>
                <c:pt idx="2">
                  <c:v>18.93</c:v>
                </c:pt>
                <c:pt idx="3">
                  <c:v>17.989999999999998</c:v>
                </c:pt>
                <c:pt idx="4">
                  <c:v>19.190000000000001</c:v>
                </c:pt>
              </c:numCache>
            </c:numRef>
          </c:val>
          <c:extLst>
            <c:ext xmlns:c16="http://schemas.microsoft.com/office/drawing/2014/chart" uri="{C3380CC4-5D6E-409C-BE32-E72D297353CC}">
              <c16:uniqueId val="{00000001-0B7C-4441-BD35-086AB82150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26.71</c:v>
                </c:pt>
                <c:pt idx="1">
                  <c:v>5.04</c:v>
                </c:pt>
                <c:pt idx="2">
                  <c:v>6.72</c:v>
                </c:pt>
                <c:pt idx="3">
                  <c:v>9.65</c:v>
                </c:pt>
                <c:pt idx="4">
                  <c:v>16.690000000000001</c:v>
                </c:pt>
              </c:numCache>
            </c:numRef>
          </c:val>
          <c:smooth val="0"/>
          <c:extLst>
            <c:ext xmlns:c16="http://schemas.microsoft.com/office/drawing/2014/chart" uri="{C3380CC4-5D6E-409C-BE32-E72D297353CC}">
              <c16:uniqueId val="{00000002-0B7C-4441-BD35-086AB82150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0.85</c:v>
                </c:pt>
                <c:pt idx="4">
                  <c:v>#N/A</c:v>
                </c:pt>
                <c:pt idx="5">
                  <c:v>0</c:v>
                </c:pt>
                <c:pt idx="6">
                  <c:v>#N/A</c:v>
                </c:pt>
                <c:pt idx="7">
                  <c:v>0</c:v>
                </c:pt>
                <c:pt idx="8">
                  <c:v>#N/A</c:v>
                </c:pt>
                <c:pt idx="9">
                  <c:v>0</c:v>
                </c:pt>
              </c:numCache>
            </c:numRef>
          </c:val>
          <c:extLst>
            <c:ext xmlns:c16="http://schemas.microsoft.com/office/drawing/2014/chart" uri="{C3380CC4-5D6E-409C-BE32-E72D297353CC}">
              <c16:uniqueId val="{00000000-EE2A-41ED-A549-79935BB0FC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A-41ED-A549-79935BB0FC3A}"/>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E2A-41ED-A549-79935BB0FC3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EE2A-41ED-A549-79935BB0FC3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0.04</c:v>
                </c:pt>
                <c:pt idx="6">
                  <c:v>#N/A</c:v>
                </c:pt>
                <c:pt idx="7">
                  <c:v>0</c:v>
                </c:pt>
                <c:pt idx="8">
                  <c:v>#N/A</c:v>
                </c:pt>
                <c:pt idx="9">
                  <c:v>0.04</c:v>
                </c:pt>
              </c:numCache>
            </c:numRef>
          </c:val>
          <c:extLst>
            <c:ext xmlns:c16="http://schemas.microsoft.com/office/drawing/2014/chart" uri="{C3380CC4-5D6E-409C-BE32-E72D297353CC}">
              <c16:uniqueId val="{00000004-EE2A-41ED-A549-79935BB0FC3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1.55</c:v>
                </c:pt>
                <c:pt idx="2">
                  <c:v>#N/A</c:v>
                </c:pt>
                <c:pt idx="3">
                  <c:v>1.39</c:v>
                </c:pt>
                <c:pt idx="4">
                  <c:v>#N/A</c:v>
                </c:pt>
                <c:pt idx="5">
                  <c:v>1.32</c:v>
                </c:pt>
                <c:pt idx="6">
                  <c:v>#N/A</c:v>
                </c:pt>
                <c:pt idx="7">
                  <c:v>1.6</c:v>
                </c:pt>
                <c:pt idx="8">
                  <c:v>#N/A</c:v>
                </c:pt>
                <c:pt idx="9">
                  <c:v>0.72</c:v>
                </c:pt>
              </c:numCache>
            </c:numRef>
          </c:val>
          <c:extLst>
            <c:ext xmlns:c16="http://schemas.microsoft.com/office/drawing/2014/chart" uri="{C3380CC4-5D6E-409C-BE32-E72D297353CC}">
              <c16:uniqueId val="{00000005-EE2A-41ED-A549-79935BB0FC3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1.49</c:v>
                </c:pt>
                <c:pt idx="2">
                  <c:v>#N/A</c:v>
                </c:pt>
                <c:pt idx="3">
                  <c:v>1.75</c:v>
                </c:pt>
                <c:pt idx="4">
                  <c:v>#N/A</c:v>
                </c:pt>
                <c:pt idx="5">
                  <c:v>1.58</c:v>
                </c:pt>
                <c:pt idx="6">
                  <c:v>#N/A</c:v>
                </c:pt>
                <c:pt idx="7">
                  <c:v>1.97</c:v>
                </c:pt>
                <c:pt idx="8">
                  <c:v>#N/A</c:v>
                </c:pt>
                <c:pt idx="9">
                  <c:v>1.88</c:v>
                </c:pt>
              </c:numCache>
            </c:numRef>
          </c:val>
          <c:extLst>
            <c:ext xmlns:c16="http://schemas.microsoft.com/office/drawing/2014/chart" uri="{C3380CC4-5D6E-409C-BE32-E72D297353CC}">
              <c16:uniqueId val="{00000006-EE2A-41ED-A549-79935BB0FC3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0.46</c:v>
                </c:pt>
                <c:pt idx="6">
                  <c:v>#N/A</c:v>
                </c:pt>
                <c:pt idx="7">
                  <c:v>1.53</c:v>
                </c:pt>
                <c:pt idx="8">
                  <c:v>#N/A</c:v>
                </c:pt>
                <c:pt idx="9">
                  <c:v>2.02</c:v>
                </c:pt>
              </c:numCache>
            </c:numRef>
          </c:val>
          <c:extLst>
            <c:ext xmlns:c16="http://schemas.microsoft.com/office/drawing/2014/chart" uri="{C3380CC4-5D6E-409C-BE32-E72D297353CC}">
              <c16:uniqueId val="{00000007-EE2A-41ED-A549-79935BB0FC3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6.48</c:v>
                </c:pt>
                <c:pt idx="2">
                  <c:v>#N/A</c:v>
                </c:pt>
                <c:pt idx="3">
                  <c:v>7.61</c:v>
                </c:pt>
                <c:pt idx="4">
                  <c:v>#N/A</c:v>
                </c:pt>
                <c:pt idx="5">
                  <c:v>7.7</c:v>
                </c:pt>
                <c:pt idx="6">
                  <c:v>#N/A</c:v>
                </c:pt>
                <c:pt idx="7">
                  <c:v>8.7200000000000006</c:v>
                </c:pt>
                <c:pt idx="8">
                  <c:v>#N/A</c:v>
                </c:pt>
                <c:pt idx="9">
                  <c:v>9.4700000000000006</c:v>
                </c:pt>
              </c:numCache>
            </c:numRef>
          </c:val>
          <c:extLst>
            <c:ext xmlns:c16="http://schemas.microsoft.com/office/drawing/2014/chart" uri="{C3380CC4-5D6E-409C-BE32-E72D297353CC}">
              <c16:uniqueId val="{00000008-EE2A-41ED-A549-79935BB0FC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9.44</c:v>
                </c:pt>
                <c:pt idx="2">
                  <c:v>#N/A</c:v>
                </c:pt>
                <c:pt idx="3">
                  <c:v>9.1300000000000008</c:v>
                </c:pt>
                <c:pt idx="4">
                  <c:v>#N/A</c:v>
                </c:pt>
                <c:pt idx="5">
                  <c:v>11.75</c:v>
                </c:pt>
                <c:pt idx="6">
                  <c:v>#N/A</c:v>
                </c:pt>
                <c:pt idx="7">
                  <c:v>11.02</c:v>
                </c:pt>
                <c:pt idx="8">
                  <c:v>#N/A</c:v>
                </c:pt>
                <c:pt idx="9">
                  <c:v>15.83</c:v>
                </c:pt>
              </c:numCache>
            </c:numRef>
          </c:val>
          <c:extLst>
            <c:ext xmlns:c16="http://schemas.microsoft.com/office/drawing/2014/chart" uri="{C3380CC4-5D6E-409C-BE32-E72D297353CC}">
              <c16:uniqueId val="{00000009-EE2A-41ED-A549-79935BB0FC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1150</c:v>
                </c:pt>
                <c:pt idx="5">
                  <c:v>1168</c:v>
                </c:pt>
                <c:pt idx="8">
                  <c:v>1184</c:v>
                </c:pt>
                <c:pt idx="11">
                  <c:v>1223</c:v>
                </c:pt>
                <c:pt idx="14">
                  <c:v>1261</c:v>
                </c:pt>
              </c:numCache>
            </c:numRef>
          </c:val>
          <c:extLst>
            <c:ext xmlns:c16="http://schemas.microsoft.com/office/drawing/2014/chart" uri="{C3380CC4-5D6E-409C-BE32-E72D297353CC}">
              <c16:uniqueId val="{00000000-CA94-45D6-9E10-EECC56CB71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94-45D6-9E10-EECC56CB71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99</c:v>
                </c:pt>
                <c:pt idx="3">
                  <c:v>99</c:v>
                </c:pt>
                <c:pt idx="6">
                  <c:v>47</c:v>
                </c:pt>
                <c:pt idx="9">
                  <c:v>47</c:v>
                </c:pt>
                <c:pt idx="12">
                  <c:v>47</c:v>
                </c:pt>
              </c:numCache>
            </c:numRef>
          </c:val>
          <c:extLst>
            <c:ext xmlns:c16="http://schemas.microsoft.com/office/drawing/2014/chart" uri="{C3380CC4-5D6E-409C-BE32-E72D297353CC}">
              <c16:uniqueId val="{00000002-CA94-45D6-9E10-EECC56CB71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10</c:v>
                </c:pt>
                <c:pt idx="6">
                  <c:v>46</c:v>
                </c:pt>
                <c:pt idx="9">
                  <c:v>87</c:v>
                </c:pt>
                <c:pt idx="12">
                  <c:v>113</c:v>
                </c:pt>
              </c:numCache>
            </c:numRef>
          </c:val>
          <c:extLst>
            <c:ext xmlns:c16="http://schemas.microsoft.com/office/drawing/2014/chart" uri="{C3380CC4-5D6E-409C-BE32-E72D297353CC}">
              <c16:uniqueId val="{00000003-CA94-45D6-9E10-EECC56CB71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243</c:v>
                </c:pt>
                <c:pt idx="3">
                  <c:v>298</c:v>
                </c:pt>
                <c:pt idx="6">
                  <c:v>305</c:v>
                </c:pt>
                <c:pt idx="9">
                  <c:v>333</c:v>
                </c:pt>
                <c:pt idx="12">
                  <c:v>344</c:v>
                </c:pt>
              </c:numCache>
            </c:numRef>
          </c:val>
          <c:extLst>
            <c:ext xmlns:c16="http://schemas.microsoft.com/office/drawing/2014/chart" uri="{C3380CC4-5D6E-409C-BE32-E72D297353CC}">
              <c16:uniqueId val="{00000004-CA94-45D6-9E10-EECC56CB71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94-45D6-9E10-EECC56CB71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94-45D6-9E10-EECC56CB71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1292</c:v>
                </c:pt>
                <c:pt idx="3">
                  <c:v>1201</c:v>
                </c:pt>
                <c:pt idx="6">
                  <c:v>1314</c:v>
                </c:pt>
                <c:pt idx="9">
                  <c:v>1275</c:v>
                </c:pt>
                <c:pt idx="12">
                  <c:v>1149</c:v>
                </c:pt>
              </c:numCache>
            </c:numRef>
          </c:val>
          <c:extLst>
            <c:ext xmlns:c16="http://schemas.microsoft.com/office/drawing/2014/chart" uri="{C3380CC4-5D6E-409C-BE32-E72D297353CC}">
              <c16:uniqueId val="{00000007-CA94-45D6-9E10-EECC56CB71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488</c:v>
                </c:pt>
                <c:pt idx="2">
                  <c:v>#N/A</c:v>
                </c:pt>
                <c:pt idx="3">
                  <c:v>#N/A</c:v>
                </c:pt>
                <c:pt idx="4">
                  <c:v>440</c:v>
                </c:pt>
                <c:pt idx="5">
                  <c:v>#N/A</c:v>
                </c:pt>
                <c:pt idx="6">
                  <c:v>#N/A</c:v>
                </c:pt>
                <c:pt idx="7">
                  <c:v>528</c:v>
                </c:pt>
                <c:pt idx="8">
                  <c:v>#N/A</c:v>
                </c:pt>
                <c:pt idx="9">
                  <c:v>#N/A</c:v>
                </c:pt>
                <c:pt idx="10">
                  <c:v>519</c:v>
                </c:pt>
                <c:pt idx="11">
                  <c:v>#N/A</c:v>
                </c:pt>
                <c:pt idx="12">
                  <c:v>#N/A</c:v>
                </c:pt>
                <c:pt idx="13">
                  <c:v>392</c:v>
                </c:pt>
                <c:pt idx="14">
                  <c:v>#N/A</c:v>
                </c:pt>
              </c:numCache>
            </c:numRef>
          </c:val>
          <c:smooth val="0"/>
          <c:extLst>
            <c:ext xmlns:c16="http://schemas.microsoft.com/office/drawing/2014/chart" uri="{C3380CC4-5D6E-409C-BE32-E72D297353CC}">
              <c16:uniqueId val="{00000008-CA94-45D6-9E10-EECC56CB71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12178</c:v>
                </c:pt>
                <c:pt idx="5">
                  <c:v>11985</c:v>
                </c:pt>
                <c:pt idx="8">
                  <c:v>11885</c:v>
                </c:pt>
                <c:pt idx="11">
                  <c:v>11462</c:v>
                </c:pt>
                <c:pt idx="14">
                  <c:v>11041</c:v>
                </c:pt>
              </c:numCache>
            </c:numRef>
          </c:val>
          <c:extLst>
            <c:ext xmlns:c16="http://schemas.microsoft.com/office/drawing/2014/chart" uri="{C3380CC4-5D6E-409C-BE32-E72D297353CC}">
              <c16:uniqueId val="{00000000-8510-406C-BF63-7E1C706574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3061</c:v>
                </c:pt>
                <c:pt idx="5">
                  <c:v>2994</c:v>
                </c:pt>
                <c:pt idx="8">
                  <c:v>2988</c:v>
                </c:pt>
                <c:pt idx="11">
                  <c:v>2907</c:v>
                </c:pt>
                <c:pt idx="14">
                  <c:v>2488</c:v>
                </c:pt>
              </c:numCache>
            </c:numRef>
          </c:val>
          <c:extLst>
            <c:ext xmlns:c16="http://schemas.microsoft.com/office/drawing/2014/chart" uri="{C3380CC4-5D6E-409C-BE32-E72D297353CC}">
              <c16:uniqueId val="{00000001-8510-406C-BF63-7E1C706574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3190</c:v>
                </c:pt>
                <c:pt idx="5">
                  <c:v>4078</c:v>
                </c:pt>
                <c:pt idx="8">
                  <c:v>4526</c:v>
                </c:pt>
                <c:pt idx="11">
                  <c:v>4997</c:v>
                </c:pt>
                <c:pt idx="14">
                  <c:v>4906</c:v>
                </c:pt>
              </c:numCache>
            </c:numRef>
          </c:val>
          <c:extLst>
            <c:ext xmlns:c16="http://schemas.microsoft.com/office/drawing/2014/chart" uri="{C3380CC4-5D6E-409C-BE32-E72D297353CC}">
              <c16:uniqueId val="{00000002-8510-406C-BF63-7E1C706574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10-406C-BF63-7E1C706574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10-406C-BF63-7E1C706574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10-406C-BF63-7E1C706574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2398</c:v>
                </c:pt>
                <c:pt idx="3">
                  <c:v>2305</c:v>
                </c:pt>
                <c:pt idx="6">
                  <c:v>2258</c:v>
                </c:pt>
                <c:pt idx="9">
                  <c:v>2084</c:v>
                </c:pt>
                <c:pt idx="12">
                  <c:v>2071</c:v>
                </c:pt>
              </c:numCache>
            </c:numRef>
          </c:val>
          <c:extLst>
            <c:ext xmlns:c16="http://schemas.microsoft.com/office/drawing/2014/chart" uri="{C3380CC4-5D6E-409C-BE32-E72D297353CC}">
              <c16:uniqueId val="{00000006-8510-406C-BF63-7E1C706574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1271</c:v>
                </c:pt>
                <c:pt idx="3">
                  <c:v>1303</c:v>
                </c:pt>
                <c:pt idx="6">
                  <c:v>1265</c:v>
                </c:pt>
                <c:pt idx="9">
                  <c:v>1138</c:v>
                </c:pt>
                <c:pt idx="12">
                  <c:v>1067</c:v>
                </c:pt>
              </c:numCache>
            </c:numRef>
          </c:val>
          <c:extLst>
            <c:ext xmlns:c16="http://schemas.microsoft.com/office/drawing/2014/chart" uri="{C3380CC4-5D6E-409C-BE32-E72D297353CC}">
              <c16:uniqueId val="{00000007-8510-406C-BF63-7E1C706574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3719</c:v>
                </c:pt>
                <c:pt idx="3">
                  <c:v>3751</c:v>
                </c:pt>
                <c:pt idx="6">
                  <c:v>4000</c:v>
                </c:pt>
                <c:pt idx="9">
                  <c:v>4376</c:v>
                </c:pt>
                <c:pt idx="12">
                  <c:v>4393</c:v>
                </c:pt>
              </c:numCache>
            </c:numRef>
          </c:val>
          <c:extLst>
            <c:ext xmlns:c16="http://schemas.microsoft.com/office/drawing/2014/chart" uri="{C3380CC4-5D6E-409C-BE32-E72D297353CC}">
              <c16:uniqueId val="{00000008-8510-406C-BF63-7E1C706574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568</c:v>
                </c:pt>
                <c:pt idx="3">
                  <c:v>357</c:v>
                </c:pt>
                <c:pt idx="6">
                  <c:v>281</c:v>
                </c:pt>
                <c:pt idx="9">
                  <c:v>209</c:v>
                </c:pt>
                <c:pt idx="12">
                  <c:v>135</c:v>
                </c:pt>
              </c:numCache>
            </c:numRef>
          </c:val>
          <c:extLst>
            <c:ext xmlns:c16="http://schemas.microsoft.com/office/drawing/2014/chart" uri="{C3380CC4-5D6E-409C-BE32-E72D297353CC}">
              <c16:uniqueId val="{00000009-8510-406C-BF63-7E1C706574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17609</c:v>
                </c:pt>
                <c:pt idx="3">
                  <c:v>17217</c:v>
                </c:pt>
                <c:pt idx="6">
                  <c:v>16426</c:v>
                </c:pt>
                <c:pt idx="9">
                  <c:v>14922</c:v>
                </c:pt>
                <c:pt idx="12">
                  <c:v>13432</c:v>
                </c:pt>
              </c:numCache>
            </c:numRef>
          </c:val>
          <c:extLst>
            <c:ext xmlns:c16="http://schemas.microsoft.com/office/drawing/2014/chart" uri="{C3380CC4-5D6E-409C-BE32-E72D297353CC}">
              <c16:uniqueId val="{0000000A-8510-406C-BF63-7E1C706574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7135</c:v>
                </c:pt>
                <c:pt idx="2">
                  <c:v>#N/A</c:v>
                </c:pt>
                <c:pt idx="3">
                  <c:v>#N/A</c:v>
                </c:pt>
                <c:pt idx="4">
                  <c:v>5876</c:v>
                </c:pt>
                <c:pt idx="5">
                  <c:v>#N/A</c:v>
                </c:pt>
                <c:pt idx="6">
                  <c:v>#N/A</c:v>
                </c:pt>
                <c:pt idx="7">
                  <c:v>4832</c:v>
                </c:pt>
                <c:pt idx="8">
                  <c:v>#N/A</c:v>
                </c:pt>
                <c:pt idx="9">
                  <c:v>#N/A</c:v>
                </c:pt>
                <c:pt idx="10">
                  <c:v>3361</c:v>
                </c:pt>
                <c:pt idx="11">
                  <c:v>#N/A</c:v>
                </c:pt>
                <c:pt idx="12">
                  <c:v>#N/A</c:v>
                </c:pt>
                <c:pt idx="13">
                  <c:v>2662</c:v>
                </c:pt>
                <c:pt idx="14">
                  <c:v>#N/A</c:v>
                </c:pt>
              </c:numCache>
            </c:numRef>
          </c:val>
          <c:smooth val="0"/>
          <c:extLst>
            <c:ext xmlns:c16="http://schemas.microsoft.com/office/drawing/2014/chart" uri="{C3380CC4-5D6E-409C-BE32-E72D297353CC}">
              <c16:uniqueId val="{0000000B-8510-406C-BF63-7E1C706574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1555</c:v>
                </c:pt>
                <c:pt idx="1">
                  <c:v>1555</c:v>
                </c:pt>
                <c:pt idx="2">
                  <c:v>1610</c:v>
                </c:pt>
              </c:numCache>
            </c:numRef>
          </c:val>
          <c:extLst>
            <c:ext xmlns:c16="http://schemas.microsoft.com/office/drawing/2014/chart" uri="{C3380CC4-5D6E-409C-BE32-E72D297353CC}">
              <c16:uniqueId val="{00000000-8566-4812-BDC9-09F5AC9AB3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392</c:v>
                </c:pt>
                <c:pt idx="1">
                  <c:v>402</c:v>
                </c:pt>
                <c:pt idx="2">
                  <c:v>178</c:v>
                </c:pt>
              </c:numCache>
            </c:numRef>
          </c:val>
          <c:extLst>
            <c:ext xmlns:c16="http://schemas.microsoft.com/office/drawing/2014/chart" uri="{C3380CC4-5D6E-409C-BE32-E72D297353CC}">
              <c16:uniqueId val="{00000001-8566-4812-BDC9-09F5AC9AB3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1129</c:v>
                </c:pt>
                <c:pt idx="1">
                  <c:v>1500</c:v>
                </c:pt>
                <c:pt idx="2">
                  <c:v>1460</c:v>
                </c:pt>
              </c:numCache>
            </c:numRef>
          </c:val>
          <c:extLst>
            <c:ext xmlns:c16="http://schemas.microsoft.com/office/drawing/2014/chart" uri="{C3380CC4-5D6E-409C-BE32-E72D297353CC}">
              <c16:uniqueId val="{00000002-8566-4812-BDC9-09F5AC9AB3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年度の比率は令和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ヵ年平均で算定）。令和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年度以降、庁舎耐震化工事に係る元金償還が本格化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元利償還金が急激に増加しないよう、計画的な市債の発行と繰上償還等により抑制に努めている。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満期一括償還地方債の借入に係る積立金は行っていない。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市債の計画的な発行と</a:t>
          </a:r>
          <a:r>
            <a:rPr kumimoji="1" lang="ja-JP" altLang="ja-JP" sz="1100">
              <a:solidFill>
                <a:schemeClr val="dk1"/>
              </a:solidFill>
              <a:effectLst/>
              <a:latin typeface="+mn-lt"/>
              <a:ea typeface="+mn-ea"/>
              <a:cs typeface="+mn-cs"/>
            </a:rPr>
            <a:t>繰上償還の実施等により地方債残高が減少（▲</a:t>
          </a:r>
          <a:r>
            <a:rPr kumimoji="1" lang="en-US" altLang="ja-JP" sz="1100">
              <a:solidFill>
                <a:schemeClr val="dk1"/>
              </a:solidFill>
              <a:effectLst/>
              <a:latin typeface="+mn-lt"/>
              <a:ea typeface="+mn-ea"/>
              <a:cs typeface="+mn-cs"/>
            </a:rPr>
            <a:t>1,490</a:t>
          </a:r>
          <a:r>
            <a:rPr kumimoji="1" lang="ja-JP" altLang="ja-JP" sz="1100">
              <a:solidFill>
                <a:schemeClr val="dk1"/>
              </a:solidFill>
              <a:effectLst/>
              <a:latin typeface="+mn-lt"/>
              <a:ea typeface="+mn-ea"/>
              <a:cs typeface="+mn-cs"/>
            </a:rPr>
            <a:t>百万円）したことにより、将来負担比率の分子は前年度との比較で▲</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山形県上山市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減債基金</a:t>
          </a:r>
          <a:r>
            <a:rPr kumimoji="1" lang="ja-JP" altLang="en-US" sz="1200">
              <a:solidFill>
                <a:schemeClr val="dk1"/>
              </a:solidFill>
              <a:effectLst/>
              <a:latin typeface="+mn-lt"/>
              <a:ea typeface="+mn-ea"/>
              <a:cs typeface="+mn-cs"/>
            </a:rPr>
            <a:t>を活用した繰上償還や</a:t>
          </a:r>
          <a:r>
            <a:rPr kumimoji="1" lang="ja-JP" altLang="ja-JP" sz="1200">
              <a:solidFill>
                <a:schemeClr val="dk1"/>
              </a:solidFill>
              <a:effectLst/>
              <a:latin typeface="+mn-lt"/>
              <a:ea typeface="+mn-ea"/>
              <a:cs typeface="+mn-cs"/>
            </a:rPr>
            <a:t>公共施設等保全整備基金</a:t>
          </a:r>
          <a:r>
            <a:rPr kumimoji="1" lang="ja-JP" altLang="en-US" sz="1200">
              <a:solidFill>
                <a:schemeClr val="dk1"/>
              </a:solidFill>
              <a:effectLst/>
              <a:latin typeface="+mn-lt"/>
              <a:ea typeface="+mn-ea"/>
              <a:cs typeface="+mn-cs"/>
            </a:rPr>
            <a:t>を活用した廃止施設の解体事業など</a:t>
          </a:r>
          <a:r>
            <a:rPr kumimoji="1" lang="ja-JP" altLang="ja-JP" sz="1200">
              <a:solidFill>
                <a:schemeClr val="dk1"/>
              </a:solidFill>
              <a:effectLst/>
              <a:latin typeface="+mn-lt"/>
              <a:ea typeface="+mn-ea"/>
              <a:cs typeface="+mn-cs"/>
            </a:rPr>
            <a:t>により、前年度と比較して全体で</a:t>
          </a:r>
          <a:r>
            <a:rPr kumimoji="1" lang="en-US" altLang="ja-JP" sz="1200">
              <a:solidFill>
                <a:schemeClr val="dk1"/>
              </a:solidFill>
              <a:effectLst/>
              <a:latin typeface="+mn-lt"/>
              <a:ea typeface="+mn-ea"/>
              <a:cs typeface="+mn-cs"/>
            </a:rPr>
            <a:t>209</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今後も各基金の使途に応じた取崩しを行うが、財政調整基金については安定した財政基盤を確立するとともに、災害等に対応できるよう、標準財政規模の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％以上（約</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億円以上）の残高を確保する。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公共施設等保全整備基金：公共施設等の長寿命化に関する事業の推進及び計画的な更新等を図る。</a:t>
          </a:r>
          <a:endParaRPr lang="ja-JP" altLang="ja-JP" sz="1600">
            <a:effectLst/>
          </a:endParaRPr>
        </a:p>
        <a:p>
          <a:r>
            <a:rPr kumimoji="1" lang="ja-JP" altLang="ja-JP" sz="1200">
              <a:solidFill>
                <a:schemeClr val="dk1"/>
              </a:solidFill>
              <a:effectLst/>
              <a:latin typeface="+mn-lt"/>
              <a:ea typeface="+mn-ea"/>
              <a:cs typeface="+mn-cs"/>
            </a:rPr>
            <a:t>　ふるさと納税基金：ふるさと納税制度により、本市を応援するため寄せられた寄附金を活用して魅力あるまちづくりを推進する。</a:t>
          </a:r>
          <a:endParaRPr lang="ja-JP" altLang="ja-JP" sz="1600">
            <a:effectLst/>
          </a:endParaRPr>
        </a:p>
        <a:p>
          <a:r>
            <a:rPr kumimoji="1" lang="ja-JP" altLang="ja-JP" sz="1200">
              <a:solidFill>
                <a:schemeClr val="dk1"/>
              </a:solidFill>
              <a:effectLst/>
              <a:latin typeface="+mn-lt"/>
              <a:ea typeface="+mn-ea"/>
              <a:cs typeface="+mn-cs"/>
            </a:rPr>
            <a:t>　企業立地促進基金：企業立地を促進し、産業の振興を図る。</a:t>
          </a:r>
          <a:endParaRPr lang="ja-JP" altLang="ja-JP" sz="1600">
            <a:effectLst/>
          </a:endParaRPr>
        </a:p>
        <a:p>
          <a:r>
            <a:rPr kumimoji="1" lang="ja-JP" altLang="ja-JP" sz="1200">
              <a:solidFill>
                <a:schemeClr val="dk1"/>
              </a:solidFill>
              <a:effectLst/>
              <a:latin typeface="+mn-lt"/>
              <a:ea typeface="+mn-ea"/>
              <a:cs typeface="+mn-cs"/>
            </a:rPr>
            <a:t>　新型コロナウイルス感染症対策金融支援基金：感染症の影響で経営に支障をきたしている中小企業者に対し、利子等を補給する。</a:t>
          </a:r>
          <a:endParaRPr lang="ja-JP" altLang="ja-JP" sz="1600">
            <a:effectLst/>
          </a:endParaRPr>
        </a:p>
        <a:p>
          <a:r>
            <a:rPr kumimoji="1" lang="ja-JP" altLang="ja-JP" sz="1200">
              <a:solidFill>
                <a:schemeClr val="dk1"/>
              </a:solidFill>
              <a:effectLst/>
              <a:latin typeface="+mn-lt"/>
              <a:ea typeface="+mn-ea"/>
              <a:cs typeface="+mn-cs"/>
            </a:rPr>
            <a:t>　森林環境譲与税基金：間伐や人材育成、担い手の確保、木材利用の促進や普及啓発等の森林整備及びその促進を図る。</a:t>
          </a:r>
          <a:endParaRPr lang="ja-JP" altLang="ja-JP" sz="1600">
            <a:effectLst/>
          </a:endParaRPr>
        </a:p>
        <a:p>
          <a:r>
            <a:rPr kumimoji="1" lang="ja-JP" altLang="ja-JP" sz="1200">
              <a:solidFill>
                <a:schemeClr val="dk1"/>
              </a:solidFill>
              <a:effectLst/>
              <a:latin typeface="+mn-lt"/>
              <a:ea typeface="+mn-ea"/>
              <a:cs typeface="+mn-cs"/>
            </a:rPr>
            <a:t>　長寿社会福祉基金：福祉計画事業の推進を図る。</a:t>
          </a:r>
          <a:endParaRPr lang="ja-JP" altLang="ja-JP" sz="1600">
            <a:effectLst/>
          </a:endParaRPr>
        </a:p>
        <a:p>
          <a:r>
            <a:rPr kumimoji="1" lang="ja-JP" altLang="ja-JP" sz="1200">
              <a:solidFill>
                <a:schemeClr val="dk1"/>
              </a:solidFill>
              <a:effectLst/>
              <a:latin typeface="+mn-lt"/>
              <a:ea typeface="+mn-ea"/>
              <a:cs typeface="+mn-cs"/>
            </a:rPr>
            <a:t>　ふるさと水と土保全対策基金：農村地域の活性化を図る。</a:t>
          </a:r>
          <a:endParaRPr lang="ja-JP" altLang="ja-JP" sz="1600">
            <a:effectLst/>
          </a:endParaRPr>
        </a:p>
        <a:p>
          <a:r>
            <a:rPr kumimoji="1" lang="ja-JP" altLang="ja-JP" sz="1200">
              <a:solidFill>
                <a:schemeClr val="dk1"/>
              </a:solidFill>
              <a:effectLst/>
              <a:latin typeface="+mn-lt"/>
              <a:ea typeface="+mn-ea"/>
              <a:cs typeface="+mn-cs"/>
            </a:rPr>
            <a:t>　ふるさと文化基金：文化振興事業の推進を図る。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ふるさと納税基金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ふるさと納税寄附金を活用し、</a:t>
          </a:r>
          <a:r>
            <a:rPr kumimoji="1" lang="en-US" altLang="ja-JP" sz="1200">
              <a:solidFill>
                <a:schemeClr val="dk1"/>
              </a:solidFill>
              <a:effectLst/>
              <a:latin typeface="+mn-lt"/>
              <a:ea typeface="+mn-ea"/>
              <a:cs typeface="+mn-cs"/>
            </a:rPr>
            <a:t>82</a:t>
          </a:r>
          <a:r>
            <a:rPr kumimoji="1" lang="ja-JP" altLang="ja-JP" sz="1200">
              <a:solidFill>
                <a:schemeClr val="dk1"/>
              </a:solidFill>
              <a:effectLst/>
              <a:latin typeface="+mn-lt"/>
              <a:ea typeface="+mn-ea"/>
              <a:cs typeface="+mn-cs"/>
            </a:rPr>
            <a:t>百万円を積立てた。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公共施設等保全整備基金：一般財源から</a:t>
          </a:r>
          <a:r>
            <a:rPr kumimoji="1" lang="en-US" altLang="ja-JP" sz="1200">
              <a:solidFill>
                <a:schemeClr val="dk1"/>
              </a:solidFill>
              <a:effectLst/>
              <a:latin typeface="+mn-lt"/>
              <a:ea typeface="+mn-ea"/>
              <a:cs typeface="+mn-cs"/>
            </a:rPr>
            <a:t>130</a:t>
          </a:r>
          <a:r>
            <a:rPr kumimoji="1" lang="ja-JP" altLang="en-US" sz="1200">
              <a:solidFill>
                <a:schemeClr val="dk1"/>
              </a:solidFill>
              <a:effectLst/>
              <a:latin typeface="+mn-lt"/>
              <a:ea typeface="+mn-ea"/>
              <a:cs typeface="+mn-cs"/>
            </a:rPr>
            <a:t>百万円積立てた一方、</a:t>
          </a:r>
          <a:r>
            <a:rPr kumimoji="1" lang="en-US" altLang="ja-JP" sz="1200">
              <a:solidFill>
                <a:schemeClr val="dk1"/>
              </a:solidFill>
              <a:effectLst/>
              <a:latin typeface="+mn-lt"/>
              <a:ea typeface="+mn-ea"/>
              <a:cs typeface="+mn-cs"/>
            </a:rPr>
            <a:t>225</a:t>
          </a:r>
          <a:r>
            <a:rPr kumimoji="1" lang="ja-JP" altLang="en-US" sz="1200">
              <a:solidFill>
                <a:schemeClr val="dk1"/>
              </a:solidFill>
              <a:effectLst/>
              <a:latin typeface="+mn-lt"/>
              <a:ea typeface="+mn-ea"/>
              <a:cs typeface="+mn-cs"/>
            </a:rPr>
            <a:t>百万円を取り崩した。</a:t>
          </a:r>
          <a:endParaRPr lang="ja-JP" altLang="ja-JP" sz="1600">
            <a:effectLst/>
          </a:endParaRPr>
        </a:p>
        <a:p>
          <a:r>
            <a:rPr kumimoji="1" lang="ja-JP" altLang="ja-JP" sz="1200">
              <a:solidFill>
                <a:schemeClr val="dk1"/>
              </a:solidFill>
              <a:effectLst/>
              <a:latin typeface="+mn-lt"/>
              <a:ea typeface="+mn-ea"/>
              <a:cs typeface="+mn-cs"/>
            </a:rPr>
            <a:t>　新型コロナウイルス感染症対策金融支援基金：利子等補給のため、</a:t>
          </a:r>
          <a:r>
            <a:rPr kumimoji="1" lang="en-US" altLang="ja-JP" sz="1200">
              <a:solidFill>
                <a:schemeClr val="dk1"/>
              </a:solidFill>
              <a:effectLst/>
              <a:latin typeface="+mn-lt"/>
              <a:ea typeface="+mn-ea"/>
              <a:cs typeface="+mn-cs"/>
            </a:rPr>
            <a:t>34</a:t>
          </a:r>
          <a:r>
            <a:rPr kumimoji="1" lang="ja-JP" altLang="ja-JP" sz="1200">
              <a:solidFill>
                <a:schemeClr val="dk1"/>
              </a:solidFill>
              <a:effectLst/>
              <a:latin typeface="+mn-lt"/>
              <a:ea typeface="+mn-ea"/>
              <a:cs typeface="+mn-cs"/>
            </a:rPr>
            <a:t>百万円を取り崩した。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ふるさと納税基金：今後の魅力あるまちづくりを推進する際に活用する。</a:t>
          </a:r>
          <a:endParaRPr lang="ja-JP" altLang="ja-JP" sz="1600">
            <a:effectLst/>
          </a:endParaRPr>
        </a:p>
        <a:p>
          <a:r>
            <a:rPr kumimoji="1" lang="ja-JP" altLang="ja-JP" sz="1200">
              <a:solidFill>
                <a:schemeClr val="dk1"/>
              </a:solidFill>
              <a:effectLst/>
              <a:latin typeface="+mn-lt"/>
              <a:ea typeface="+mn-ea"/>
              <a:cs typeface="+mn-cs"/>
            </a:rPr>
            <a:t>　公共施設等保全整備基金：</a:t>
          </a:r>
          <a:r>
            <a:rPr kumimoji="1" lang="ja-JP" altLang="en-US" sz="1200">
              <a:solidFill>
                <a:schemeClr val="dk1"/>
              </a:solidFill>
              <a:effectLst/>
              <a:latin typeface="+mn-lt"/>
              <a:ea typeface="+mn-ea"/>
              <a:cs typeface="+mn-cs"/>
            </a:rPr>
            <a:t>公共施設等の計画的な</a:t>
          </a:r>
          <a:r>
            <a:rPr kumimoji="1" lang="ja-JP" altLang="ja-JP" sz="1200">
              <a:solidFill>
                <a:schemeClr val="dk1"/>
              </a:solidFill>
              <a:effectLst/>
              <a:latin typeface="+mn-lt"/>
              <a:ea typeface="+mn-ea"/>
              <a:cs typeface="+mn-cs"/>
            </a:rPr>
            <a:t>解体や長寿命化等に活用する。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年度末の収支状況を考慮した積立（＋</a:t>
          </a:r>
          <a:r>
            <a:rPr kumimoji="1" lang="en-US" altLang="ja-JP" sz="1200">
              <a:solidFill>
                <a:schemeClr val="dk1"/>
              </a:solidFill>
              <a:effectLst/>
              <a:latin typeface="+mn-lt"/>
              <a:ea typeface="+mn-ea"/>
              <a:cs typeface="+mn-cs"/>
            </a:rPr>
            <a:t>55</a:t>
          </a:r>
          <a:r>
            <a:rPr kumimoji="1" lang="ja-JP" altLang="en-US" sz="1200">
              <a:solidFill>
                <a:schemeClr val="dk1"/>
              </a:solidFill>
              <a:effectLst/>
              <a:latin typeface="+mn-lt"/>
              <a:ea typeface="+mn-ea"/>
              <a:cs typeface="+mn-cs"/>
            </a:rPr>
            <a:t>百万円）を行った一方、取崩を行わなかったため、対前年度比で＋</a:t>
          </a:r>
          <a:r>
            <a:rPr kumimoji="1" lang="en-US" altLang="ja-JP" sz="1200">
              <a:solidFill>
                <a:schemeClr val="dk1"/>
              </a:solidFill>
              <a:effectLst/>
              <a:latin typeface="+mn-lt"/>
              <a:ea typeface="+mn-ea"/>
              <a:cs typeface="+mn-cs"/>
            </a:rPr>
            <a:t>55</a:t>
          </a:r>
          <a:r>
            <a:rPr kumimoji="1" lang="ja-JP" altLang="en-US" sz="1200">
              <a:solidFill>
                <a:schemeClr val="dk1"/>
              </a:solidFill>
              <a:effectLst/>
              <a:latin typeface="+mn-lt"/>
              <a:ea typeface="+mn-ea"/>
              <a:cs typeface="+mn-cs"/>
            </a:rPr>
            <a:t>百万円増加した。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安定した財政基盤を確立するとともに、災害等に対応できるよう、標準財政規模の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％以上（約</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億円以上）の残高を確保する。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年度は剰余金処分により</a:t>
          </a:r>
          <a:r>
            <a:rPr kumimoji="1" lang="en-US" altLang="ja-JP" sz="1200">
              <a:solidFill>
                <a:schemeClr val="dk1"/>
              </a:solidFill>
              <a:effectLst/>
              <a:latin typeface="+mn-lt"/>
              <a:ea typeface="+mn-ea"/>
              <a:cs typeface="+mn-cs"/>
            </a:rPr>
            <a:t>600</a:t>
          </a:r>
          <a:r>
            <a:rPr kumimoji="1" lang="ja-JP" altLang="ja-JP" sz="1200">
              <a:solidFill>
                <a:schemeClr val="dk1"/>
              </a:solidFill>
              <a:effectLst/>
              <a:latin typeface="+mn-lt"/>
              <a:ea typeface="+mn-ea"/>
              <a:cs typeface="+mn-cs"/>
            </a:rPr>
            <a:t>百万円を積立て、歳出予算から</a:t>
          </a:r>
          <a:r>
            <a:rPr kumimoji="1" lang="en-US" altLang="ja-JP" sz="1200">
              <a:solidFill>
                <a:schemeClr val="dk1"/>
              </a:solidFill>
              <a:effectLst/>
              <a:latin typeface="+mn-lt"/>
              <a:ea typeface="+mn-ea"/>
              <a:cs typeface="+mn-cs"/>
            </a:rPr>
            <a:t>76</a:t>
          </a:r>
          <a:r>
            <a:rPr kumimoji="1" lang="ja-JP" altLang="ja-JP" sz="1200">
              <a:solidFill>
                <a:schemeClr val="dk1"/>
              </a:solidFill>
              <a:effectLst/>
              <a:latin typeface="+mn-lt"/>
              <a:ea typeface="+mn-ea"/>
              <a:cs typeface="+mn-cs"/>
            </a:rPr>
            <a:t>百万円を積立てた。一方で、繰上償還の財源として</a:t>
          </a:r>
          <a:r>
            <a:rPr kumimoji="1" lang="en-US" altLang="ja-JP" sz="1200">
              <a:solidFill>
                <a:schemeClr val="dk1"/>
              </a:solidFill>
              <a:effectLst/>
              <a:latin typeface="+mn-lt"/>
              <a:ea typeface="+mn-ea"/>
              <a:cs typeface="+mn-cs"/>
            </a:rPr>
            <a:t>900</a:t>
          </a:r>
          <a:r>
            <a:rPr kumimoji="1" lang="ja-JP" altLang="ja-JP" sz="1200">
              <a:solidFill>
                <a:schemeClr val="dk1"/>
              </a:solidFill>
              <a:effectLst/>
              <a:latin typeface="+mn-lt"/>
              <a:ea typeface="+mn-ea"/>
              <a:cs typeface="+mn-cs"/>
            </a:rPr>
            <a:t>百万円を取崩したため、令和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年度末残高は令和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年度末残高との比較で</a:t>
          </a:r>
          <a:r>
            <a:rPr kumimoji="1" lang="en-US" altLang="ja-JP" sz="1200">
              <a:solidFill>
                <a:schemeClr val="dk1"/>
              </a:solidFill>
              <a:effectLst/>
              <a:latin typeface="+mn-lt"/>
              <a:ea typeface="+mn-ea"/>
              <a:cs typeface="+mn-cs"/>
            </a:rPr>
            <a:t>224</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各年度の決算状況を見ながら、その年度に予定している繰上償還相当額を積み立てる。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EB778FF-FA26-4E47-AE88-0B7E32BB25D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642F481-B2E6-4D27-85C4-506469B6A7B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DD83A3D-F6A3-4B3A-91C7-DC76BFF4416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6D5D8DD-B1CB-4514-8E61-07964FC5036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780BEF3-9F3A-4FDC-8AB3-1DAAC1825B0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24638D1-DFC0-4211-A57E-0191C940A7B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4C516C3-CFB1-4448-80DA-730769901B0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8F8E4F2-7BD0-4C5A-A303-EEBD0E9C84D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B851C0A-27D9-4EB8-8825-5866D46DFED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D476783-E1A9-4221-A7DF-535F3ECC7C8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28,584
28,408
240.93
19,272,927
17,780,724
1,328,276
8,390,874
13,431,984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229E1C-7002-4B38-8367-9AE88CCA5CA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3ABEAC7-91A0-47C3-B44A-B3A86633351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68BDF4E-8679-40E8-8F40-0086DD91015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A2DC4A8-0F0F-4C84-A586-1DCC838580A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F099FC2-7076-4C17-BA81-004C161903D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EB06E3B-79A3-452B-9D2F-E3ACA6AAE53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AF3F2E2-063B-4F54-A5AA-FD59DF25285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A33C0D4-F88B-4D43-AC7B-E6801E9AFEB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124DE98-B1B3-48F8-8169-EA81D7DDE87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8EC615F-F46D-4EB5-A6B7-2A187B72C9F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C94BBD9-BA09-40D9-BB73-5FD33CDC925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C10BB8E-1ED2-47E6-8340-732FC5C81E7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9DF1667-9A9F-4DF5-AAF0-4DCB0DB1A95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ACBCCC1-AA59-4872-A0B5-D1A93EC690A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8D362DD-EFE5-4BEF-8F45-70DCAA71C73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11F9BE2-E884-448E-975C-58E2F0C9DFD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48D429B-D41C-4388-903B-82635C284EE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5AA439A-B253-4123-81F2-71F855F59FC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5B4A68C-01BA-453D-AB3F-DC66CD2D109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2E5B3F7-C38D-479B-A04D-02601CC96DF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B9D0A73-6357-42F6-901C-B8E24EB3BF1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578E690-99C2-44D5-BA73-64BCD0B82A4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9181457-F10F-4E3B-B360-2FFBC9AB1D6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5211A0F-2BCA-44B2-B694-32631F5C61B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C397611-82AD-49CB-854B-7A7C3A38FF2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78A301C-A925-4040-8F39-24794185633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E64AA51-024E-479A-827A-9D494FF6D9F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90C22B9-93AB-458B-BC22-6C6DD548EE2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A33B4EE-C4DA-41E8-890F-F222975439C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FA9DDF8-55E1-42AD-8F5F-DEA5DAD048D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3A486BB-1D7D-4D47-B1C5-D69BA1E1D7C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80C4590-B405-4724-A32E-A63929BAD2B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ED5F746-C447-421F-8B4C-FACF5181263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6D0A54A-98A1-4872-861C-35C96D7A87C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AF2DCDD-4363-4B95-8384-021911E2CCF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98114E4-DC41-4A75-8B20-15646D044A4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906A8D4-4F1C-4080-B95B-90E447C2D2E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年度は類似団体内平均値との比較で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ポイント上回った。今後も本市の最重要課題である人口減少対策等に継続的に取り組むことができるよう、市税などの自主財源の確保に努め、持続可能な財政運営の基盤確立に努める。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D12D6C1-EFC7-428E-AB32-F79F6AE0936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DC61A26-0B94-4160-990E-5BEDA2329E5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29A53C72-A3FC-49AD-9BC6-B8315FCDF03E}"/>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410BD2B6-0EB3-4C7B-AE6B-02A8584C3525}"/>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594F56D7-C965-4A84-99AA-76DDF82183F9}"/>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8BA5CCDA-83FE-449C-857B-A6681A7F1BD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D5FAB94A-B191-4B61-93AD-52D7FAAAE617}"/>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2584BB9E-09AB-408D-8427-8412B8757926}"/>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C56DFEB1-34AC-42FD-AC33-0DDF2CB92A05}"/>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DF76164C-B9D4-4D8F-9981-E4062BB36191}"/>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6B48160-61E3-41D8-B16F-3D3EE5278E3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2D47A52-FF1F-43C1-BD28-97689412B5B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AF3F0D93-185E-48D2-9488-70AACE7BE11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14D6B292-8A40-4B90-A3C9-C7BE8C46D779}"/>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BA7C6FDA-080E-43DA-BA43-6C94B3A85423}"/>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4313DD93-4341-4BD2-8FC2-B93C43BFC72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E2288890-42C7-4338-A0AA-53C72C326199}"/>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C2D0FF8D-048B-496B-B714-01A7141806DF}"/>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91AC710B-ADE9-4255-B33E-6FA6BB9C8917}"/>
            </a:ext>
          </a:extLst>
        </xdr:cNvPr>
        <xdr:cNvCxnSpPr/>
      </xdr:nvCxnSpPr>
      <xdr:spPr>
        <a:xfrm>
          <a:off x="4114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DDEAAFD2-6A5F-4EBA-9EA3-02F556754B3A}"/>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BDB59FC-779A-4951-B769-4561D93127A2}"/>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86A094AF-4F93-4DAC-91D7-6F8D1FD1D91A}"/>
            </a:ext>
          </a:extLst>
        </xdr:cNvPr>
        <xdr:cNvCxnSpPr/>
      </xdr:nvCxnSpPr>
      <xdr:spPr>
        <a:xfrm>
          <a:off x="3225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15B5CE5A-42E8-41B1-A359-2917FF6EA89D}"/>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30FF8859-730D-4581-B77C-7911EC90120F}"/>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3" name="直線コネクタ 72">
          <a:extLst>
            <a:ext uri="{FF2B5EF4-FFF2-40B4-BE49-F238E27FC236}">
              <a16:creationId xmlns:a16="http://schemas.microsoft.com/office/drawing/2014/main" id="{F0D06F45-53AA-4042-B759-AF6060CC8BAF}"/>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932283C3-C6A4-44CB-91B6-D33ADC269B31}"/>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57DEBAD6-F68A-4FE6-B374-D309BA5037C4}"/>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9988D0E3-51DB-4C06-9FFC-25A5D7C760B5}"/>
            </a:ext>
          </a:extLst>
        </xdr:cNvPr>
        <xdr:cNvCxnSpPr/>
      </xdr:nvCxnSpPr>
      <xdr:spPr>
        <a:xfrm flipV="1">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5C32676F-B666-4512-AD55-FB35B9B9F4FB}"/>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595136CA-5302-4B3D-9B91-574B139B9158}"/>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C96F39D-5C3F-44F3-B2ED-4B06ED82BD46}"/>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D373C629-A8D7-42DE-BF53-002E1A51E931}"/>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2731184D-D5F5-4C96-B3BA-5A2A7FF350C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C923567-3E0D-4F7D-828A-FBB0EA64D56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E77E395-C863-4AA0-BEF0-9D33ECAF25C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5B016BF-91CB-4BEB-A0D0-5D395AA0078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FD482E7-EDBD-42B4-BCA3-56D72C65EE3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3F0C10C0-121C-42B2-A40B-D0DCF05A1ECA}"/>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6A9A5D0A-346F-4321-AF26-A0FB288D768D}"/>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a:extLst>
            <a:ext uri="{FF2B5EF4-FFF2-40B4-BE49-F238E27FC236}">
              <a16:creationId xmlns:a16="http://schemas.microsoft.com/office/drawing/2014/main" id="{87D253C2-BC89-4D61-9D87-02276DC496CC}"/>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a:extLst>
            <a:ext uri="{FF2B5EF4-FFF2-40B4-BE49-F238E27FC236}">
              <a16:creationId xmlns:a16="http://schemas.microsoft.com/office/drawing/2014/main" id="{CAE3F09A-25F0-46A4-8A5A-63B2AD1D3433}"/>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9720B7C0-74C5-41B4-BF2E-3A53AA0AF333}"/>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FCC0C646-A15E-4C36-BF0C-C8D68F0FBA6F}"/>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a:extLst>
            <a:ext uri="{FF2B5EF4-FFF2-40B4-BE49-F238E27FC236}">
              <a16:creationId xmlns:a16="http://schemas.microsoft.com/office/drawing/2014/main" id="{7CA8DA0B-91E4-4829-8BC0-7BB90907508E}"/>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BD19828F-B469-44C3-91F9-A38F7E74242A}"/>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A1DEB629-3259-46BE-9EC0-D63C077C2E74}"/>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a:extLst>
            <a:ext uri="{FF2B5EF4-FFF2-40B4-BE49-F238E27FC236}">
              <a16:creationId xmlns:a16="http://schemas.microsoft.com/office/drawing/2014/main" id="{F3559653-DBC3-4A42-9665-871202389638}"/>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7ED76BE-BA16-408E-9F7A-DC417FBACE0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BDFEADB0-EEAB-49A5-8867-8FDFDE22D71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D4EAEF0-ED67-47D7-829A-BF557E5AFA7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D21FE43-B10D-4E7B-9A9D-FA3C5A47A25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68C2EEB9-7430-4BF1-AC00-B2D8DAD0117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9DB72203-9444-4742-83DF-5178587561E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770624B2-C981-4A28-88E1-0FE2EB26D5D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2B59EE72-F9DB-4605-B9A7-3BC75A2CCDE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4995E314-2CE3-4E0C-9BFF-074274A26D4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F8E93B91-973E-4C17-9E16-F765C0AA006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7EB5163-70AC-4AE9-96E7-671D411AE19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07E6E12-B2D6-4484-BB95-4DFCC5B2A8C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91886C4A-704A-417A-80DB-57430F56595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ポイント改善し、類似団体内平均値との比較でも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今後、人口減少等による市税・普通交付税の減等が見込まれる一方で、職員の定年延長や会計年度任用職員の処遇改善等による人件費の増や扶助費の増等による義務的経費の増が見込まれることから、財政構造の弾力性を保つため、不断に業務改善等の取組を進め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C5B8D0F-F747-4345-9333-2A82A7AD1AD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70A71B1A-CCE3-4308-B7B0-A37979DC1B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185BC0B6-00EC-416F-9C18-36E94397C71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AC19719A-D78D-44AD-AFF9-9275E9E96D3C}"/>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D6EDF0A8-9099-4B47-A7A2-1DAA9C31C2A2}"/>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A3E9177F-34E1-4823-A555-9372C8E9416C}"/>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E90C4EF5-E025-4485-8B04-5756537D8FCD}"/>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C32EDB20-BB05-4DD4-B7D3-3F1214D8B66D}"/>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3359E132-FDB4-4C1C-AE65-4DC18B50EC4E}"/>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76F0675A-3B8F-4918-833A-D0BE63372B56}"/>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FBE49897-3E8D-4DFB-932B-1B36B4982BE4}"/>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2497941A-A3F0-4BF1-ACE7-8B07A327B0FE}"/>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A3E1C402-8B3C-4C2F-BD51-091974F26822}"/>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A7F250C4-D5A8-4717-A73F-2FE3873F2E7B}"/>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EA69AE52-C354-4FE9-9617-08A3AF5E0148}"/>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37FBAE1-9798-434B-88F1-0DFD0CCDFDA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405DB82-5CA4-4B03-A1F3-12B805C0BE4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57FC60F-ED2F-46D2-AA23-DF213940811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A0C0BEB3-1078-4486-85E3-7246DA18AB0A}"/>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B66FE6C2-84C4-4AC0-8149-9F51222F05E6}"/>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472A8DFD-C2D3-4179-B2BB-9BCCDD9CADE2}"/>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1B0AEE23-F24C-46C8-8327-6835981D448C}"/>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3AE980A-7290-4DFF-8072-FB287CA0C098}"/>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11612</xdr:rowOff>
    </xdr:to>
    <xdr:cxnSp macro="">
      <xdr:nvCxnSpPr>
        <xdr:cNvPr id="132" name="直線コネクタ 131">
          <a:extLst>
            <a:ext uri="{FF2B5EF4-FFF2-40B4-BE49-F238E27FC236}">
              <a16:creationId xmlns:a16="http://schemas.microsoft.com/office/drawing/2014/main" id="{5F0235CA-1242-4021-B587-5DAF45AF10B3}"/>
            </a:ext>
          </a:extLst>
        </xdr:cNvPr>
        <xdr:cNvCxnSpPr/>
      </xdr:nvCxnSpPr>
      <xdr:spPr>
        <a:xfrm flipV="1">
          <a:off x="4114800" y="1027103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C794D354-E9C2-4869-9242-65E9FD6A4301}"/>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C525D6BA-69CA-4227-BEF3-995E36D30CB8}"/>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11612</xdr:rowOff>
    </xdr:from>
    <xdr:to>
      <xdr:col>19</xdr:col>
      <xdr:colOff>133350</xdr:colOff>
      <xdr:row>60</xdr:row>
      <xdr:rowOff>104684</xdr:rowOff>
    </xdr:to>
    <xdr:cxnSp macro="">
      <xdr:nvCxnSpPr>
        <xdr:cNvPr id="135" name="直線コネクタ 134">
          <a:extLst>
            <a:ext uri="{FF2B5EF4-FFF2-40B4-BE49-F238E27FC236}">
              <a16:creationId xmlns:a16="http://schemas.microsoft.com/office/drawing/2014/main" id="{321DBA03-2143-4A6C-8523-CEBDFDE45823}"/>
            </a:ext>
          </a:extLst>
        </xdr:cNvPr>
        <xdr:cNvCxnSpPr/>
      </xdr:nvCxnSpPr>
      <xdr:spPr>
        <a:xfrm flipV="1">
          <a:off x="3225800" y="1029861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55620488-9A7E-4B48-ADDC-EAC4C62D7C8F}"/>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1949CCCB-B618-4BA6-9DD0-B376AA11A32F}"/>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104684</xdr:rowOff>
    </xdr:from>
    <xdr:to>
      <xdr:col>15</xdr:col>
      <xdr:colOff>82550</xdr:colOff>
      <xdr:row>60</xdr:row>
      <xdr:rowOff>166733</xdr:rowOff>
    </xdr:to>
    <xdr:cxnSp macro="">
      <xdr:nvCxnSpPr>
        <xdr:cNvPr id="138" name="直線コネクタ 137">
          <a:extLst>
            <a:ext uri="{FF2B5EF4-FFF2-40B4-BE49-F238E27FC236}">
              <a16:creationId xmlns:a16="http://schemas.microsoft.com/office/drawing/2014/main" id="{886CFA3A-7C82-4957-8AA7-8217BBDAB4A8}"/>
            </a:ext>
          </a:extLst>
        </xdr:cNvPr>
        <xdr:cNvCxnSpPr/>
      </xdr:nvCxnSpPr>
      <xdr:spPr>
        <a:xfrm flipV="1">
          <a:off x="2336800" y="1039168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EAC4F1F3-EEF2-49A8-9818-4F6431A99BEF}"/>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B5318A6A-B657-4507-B88D-F2E7D5786064}"/>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166733</xdr:rowOff>
    </xdr:from>
    <xdr:to>
      <xdr:col>11</xdr:col>
      <xdr:colOff>31750</xdr:colOff>
      <xdr:row>60</xdr:row>
      <xdr:rowOff>170180</xdr:rowOff>
    </xdr:to>
    <xdr:cxnSp macro="">
      <xdr:nvCxnSpPr>
        <xdr:cNvPr id="141" name="直線コネクタ 140">
          <a:extLst>
            <a:ext uri="{FF2B5EF4-FFF2-40B4-BE49-F238E27FC236}">
              <a16:creationId xmlns:a16="http://schemas.microsoft.com/office/drawing/2014/main" id="{C6A6D597-393D-441D-8F20-A1CBCD74A101}"/>
            </a:ext>
          </a:extLst>
        </xdr:cNvPr>
        <xdr:cNvCxnSpPr/>
      </xdr:nvCxnSpPr>
      <xdr:spPr>
        <a:xfrm flipV="1">
          <a:off x="1447800" y="104537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5C2FEA0D-8E0F-417B-BDD3-920070E5BB7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FE58E609-0547-4789-B7BA-15DF2207D144}"/>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9508487A-3B28-4048-9564-7DCB91077BC2}"/>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A37CAE56-EE09-41DA-8827-E01635BB88FA}"/>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E7FFEF4-5512-4FF4-ACCA-7C2F53BCD09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C96E967-7CAF-4C80-A15D-9E1095437DC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FCFA6B-EFD4-4026-A779-D43A6A54B71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26A0221-C5E6-4778-9497-F930A440873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AE366D4-B09B-4EB3-9527-B1BB3B7D986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1" name="楕円 150">
          <a:extLst>
            <a:ext uri="{FF2B5EF4-FFF2-40B4-BE49-F238E27FC236}">
              <a16:creationId xmlns:a16="http://schemas.microsoft.com/office/drawing/2014/main" id="{85BEC247-1FC7-4CC2-8E88-C339F7BB5685}"/>
            </a:ext>
          </a:extLst>
        </xdr:cNvPr>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2" name="財政構造の弾力性該当値テキスト">
          <a:extLst>
            <a:ext uri="{FF2B5EF4-FFF2-40B4-BE49-F238E27FC236}">
              <a16:creationId xmlns:a16="http://schemas.microsoft.com/office/drawing/2014/main" id="{7C12BCF3-C5FF-417E-B4AB-685F73E5B668}"/>
            </a:ext>
          </a:extLst>
        </xdr:cNvPr>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132262</xdr:rowOff>
    </xdr:from>
    <xdr:to>
      <xdr:col>19</xdr:col>
      <xdr:colOff>184150</xdr:colOff>
      <xdr:row>60</xdr:row>
      <xdr:rowOff>62412</xdr:rowOff>
    </xdr:to>
    <xdr:sp macro="" textlink="">
      <xdr:nvSpPr>
        <xdr:cNvPr id="153" name="楕円 152">
          <a:extLst>
            <a:ext uri="{FF2B5EF4-FFF2-40B4-BE49-F238E27FC236}">
              <a16:creationId xmlns:a16="http://schemas.microsoft.com/office/drawing/2014/main" id="{AE46E74F-E167-4CA2-9131-B08CDD815FAC}"/>
            </a:ext>
          </a:extLst>
        </xdr:cNvPr>
        <xdr:cNvSpPr/>
      </xdr:nvSpPr>
      <xdr:spPr>
        <a:xfrm>
          <a:off x="4064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47189</xdr:rowOff>
    </xdr:from>
    <xdr:ext cx="736600" cy="259045"/>
    <xdr:sp macro="" textlink="">
      <xdr:nvSpPr>
        <xdr:cNvPr id="154" name="テキスト ボックス 153">
          <a:extLst>
            <a:ext uri="{FF2B5EF4-FFF2-40B4-BE49-F238E27FC236}">
              <a16:creationId xmlns:a16="http://schemas.microsoft.com/office/drawing/2014/main" id="{879E2A91-600D-4548-B8D7-3447559F93E9}"/>
            </a:ext>
          </a:extLst>
        </xdr:cNvPr>
        <xdr:cNvSpPr txBox="1"/>
      </xdr:nvSpPr>
      <xdr:spPr>
        <a:xfrm>
          <a:off x="3733800" y="1033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53884</xdr:rowOff>
    </xdr:from>
    <xdr:to>
      <xdr:col>15</xdr:col>
      <xdr:colOff>133350</xdr:colOff>
      <xdr:row>60</xdr:row>
      <xdr:rowOff>155484</xdr:rowOff>
    </xdr:to>
    <xdr:sp macro="" textlink="">
      <xdr:nvSpPr>
        <xdr:cNvPr id="155" name="楕円 154">
          <a:extLst>
            <a:ext uri="{FF2B5EF4-FFF2-40B4-BE49-F238E27FC236}">
              <a16:creationId xmlns:a16="http://schemas.microsoft.com/office/drawing/2014/main" id="{7A6C0531-4791-4FF9-AEEB-06E3C1C917DC}"/>
            </a:ext>
          </a:extLst>
        </xdr:cNvPr>
        <xdr:cNvSpPr/>
      </xdr:nvSpPr>
      <xdr:spPr>
        <a:xfrm>
          <a:off x="3175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140261</xdr:rowOff>
    </xdr:from>
    <xdr:ext cx="762000" cy="259045"/>
    <xdr:sp macro="" textlink="">
      <xdr:nvSpPr>
        <xdr:cNvPr id="156" name="テキスト ボックス 155">
          <a:extLst>
            <a:ext uri="{FF2B5EF4-FFF2-40B4-BE49-F238E27FC236}">
              <a16:creationId xmlns:a16="http://schemas.microsoft.com/office/drawing/2014/main" id="{647B080F-31A4-4E95-B230-F93C73E16CBE}"/>
            </a:ext>
          </a:extLst>
        </xdr:cNvPr>
        <xdr:cNvSpPr txBox="1"/>
      </xdr:nvSpPr>
      <xdr:spPr>
        <a:xfrm>
          <a:off x="2844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115933</xdr:rowOff>
    </xdr:from>
    <xdr:to>
      <xdr:col>11</xdr:col>
      <xdr:colOff>82550</xdr:colOff>
      <xdr:row>61</xdr:row>
      <xdr:rowOff>46083</xdr:rowOff>
    </xdr:to>
    <xdr:sp macro="" textlink="">
      <xdr:nvSpPr>
        <xdr:cNvPr id="157" name="楕円 156">
          <a:extLst>
            <a:ext uri="{FF2B5EF4-FFF2-40B4-BE49-F238E27FC236}">
              <a16:creationId xmlns:a16="http://schemas.microsoft.com/office/drawing/2014/main" id="{58271C01-CE43-4FD6-A706-B2B0E6029284}"/>
            </a:ext>
          </a:extLst>
        </xdr:cNvPr>
        <xdr:cNvSpPr/>
      </xdr:nvSpPr>
      <xdr:spPr>
        <a:xfrm>
          <a:off x="2286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30860</xdr:rowOff>
    </xdr:from>
    <xdr:ext cx="762000" cy="259045"/>
    <xdr:sp macro="" textlink="">
      <xdr:nvSpPr>
        <xdr:cNvPr id="158" name="テキスト ボックス 157">
          <a:extLst>
            <a:ext uri="{FF2B5EF4-FFF2-40B4-BE49-F238E27FC236}">
              <a16:creationId xmlns:a16="http://schemas.microsoft.com/office/drawing/2014/main" id="{C5FDE1ED-6802-4750-AB5A-7EBE023076F1}"/>
            </a:ext>
          </a:extLst>
        </xdr:cNvPr>
        <xdr:cNvSpPr txBox="1"/>
      </xdr:nvSpPr>
      <xdr:spPr>
        <a:xfrm>
          <a:off x="1955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a:extLst>
            <a:ext uri="{FF2B5EF4-FFF2-40B4-BE49-F238E27FC236}">
              <a16:creationId xmlns:a16="http://schemas.microsoft.com/office/drawing/2014/main" id="{44FF451A-1DF1-48F2-8650-1B509833C574}"/>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0" name="テキスト ボックス 159">
          <a:extLst>
            <a:ext uri="{FF2B5EF4-FFF2-40B4-BE49-F238E27FC236}">
              <a16:creationId xmlns:a16="http://schemas.microsoft.com/office/drawing/2014/main" id="{A3C769C1-C4D4-4F0E-9541-65F395EB4C8E}"/>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4576E13-414F-41FB-9867-021D59B8A8E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1FA68AF-3A01-41F9-BE41-9A58BE303AA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7B530D9-CAD9-4661-B93F-F2AF29221A7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E860739-F9A3-4258-9935-889FEC1D927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037D94F-406A-4F7E-95F6-0986126E8C9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2E73653-F8E0-4938-9AEB-85FAC207C91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975DD34A-A186-4AB3-8480-5100B3E3D03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FF80556-08E3-4CDB-A49F-D78F0458508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21056DC-6151-4D8F-8C75-1951928729C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2E09AC27-8F2A-4E60-96CF-2A02A46520A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D210EA8-4D0D-4A0F-860A-67BC2501181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53A3E21-982B-4FC2-B7B9-496E493E606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ABF0BA0-4767-462C-A9C9-CFF76F2F26E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ふるさと納税寄附金の増に伴う返礼品等に係る経費の増やキャッシュレス決済ポイント還元事業の実施に伴う委託料の増、元クリーンセンターの解体工事費の皆増などにより、人口一人あたりの決算額は前年度より</a:t>
          </a:r>
          <a:r>
            <a:rPr kumimoji="1" lang="en-US" altLang="ja-JP" sz="1300">
              <a:latin typeface="ＭＳ Ｐゴシック" panose="020B0600070205080204" pitchFamily="50" charset="-128"/>
              <a:ea typeface="ＭＳ Ｐゴシック" panose="020B0600070205080204" pitchFamily="50" charset="-128"/>
            </a:rPr>
            <a:t>43,277</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54,129</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今後もふるさと納税に関連する物件費について、一定の規模が見込まれているが、事務事業の見直しや効率化等を進めることで人件費・物件費の抑制に努めていく必要がある。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F23B1DE-224C-43E2-90C5-6290DF62151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CBB2642-9BD9-4532-AAB4-A4CA89FF3A0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5024EBA-8745-49D9-8208-2430E62135E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66F38A73-CA06-42B3-84A9-91701C082C6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4350C24B-A42E-4F05-9DF5-39656E67C6F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84C9BD89-CDDD-463E-97B7-6F3FE5DEEE72}"/>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6258624-7DE4-4DD7-B609-AE49D1A6817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9CE7B5D2-9915-4A74-BE41-DECC925EF3C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3A43ACA2-6A6C-4F14-91CC-84CAA5AE357A}"/>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49F2A472-446F-406F-872C-18A56F6CC5D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1A72C232-CE58-448A-9BDF-8D0DDD40E71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3CC448D-9233-4A4E-9685-7814CF00766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970B53F-310A-4685-A40E-F529922004E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4193692-FEB9-4D14-A957-41E8B4C60B7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CFF8462-9722-4448-B7BF-EC289401F50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ADE0963-882D-428A-899F-79849FC01D1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2DA1D4B1-CD06-4D34-ABC0-D1994A43B36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7E573AB8-0527-4A04-A9DE-7C8C70BF9A4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9EF62FFE-1A3D-4BC2-AD46-A446072514DE}"/>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A49C9542-B6C1-48A7-B0F4-21E9410E48CC}"/>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47FDB354-B60E-463B-839A-DA118659E2D6}"/>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C0706820-71F5-43C2-9932-436328451496}"/>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70844</xdr:rowOff>
    </xdr:from>
    <xdr:to>
      <xdr:col>23</xdr:col>
      <xdr:colOff>133350</xdr:colOff>
      <xdr:row>82</xdr:row>
      <xdr:rowOff>145435</xdr:rowOff>
    </xdr:to>
    <xdr:cxnSp macro="">
      <xdr:nvCxnSpPr>
        <xdr:cNvPr id="196" name="直線コネクタ 195">
          <a:extLst>
            <a:ext uri="{FF2B5EF4-FFF2-40B4-BE49-F238E27FC236}">
              <a16:creationId xmlns:a16="http://schemas.microsoft.com/office/drawing/2014/main" id="{2E8D73FD-C3EB-4021-B98B-B19A30589849}"/>
            </a:ext>
          </a:extLst>
        </xdr:cNvPr>
        <xdr:cNvCxnSpPr/>
      </xdr:nvCxnSpPr>
      <xdr:spPr>
        <a:xfrm>
          <a:off x="4114800" y="14129744"/>
          <a:ext cx="838200" cy="7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878A6B48-2050-4F97-9E50-ED2BBA66EAD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DF199B29-6E8C-4D88-9478-D1B9B74AA4C4}"/>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29314</xdr:rowOff>
    </xdr:from>
    <xdr:to>
      <xdr:col>19</xdr:col>
      <xdr:colOff>133350</xdr:colOff>
      <xdr:row>82</xdr:row>
      <xdr:rowOff>70844</xdr:rowOff>
    </xdr:to>
    <xdr:cxnSp macro="">
      <xdr:nvCxnSpPr>
        <xdr:cNvPr id="199" name="直線コネクタ 198">
          <a:extLst>
            <a:ext uri="{FF2B5EF4-FFF2-40B4-BE49-F238E27FC236}">
              <a16:creationId xmlns:a16="http://schemas.microsoft.com/office/drawing/2014/main" id="{73895AF4-C146-4FE1-A4E4-2B48C232CBE9}"/>
            </a:ext>
          </a:extLst>
        </xdr:cNvPr>
        <xdr:cNvCxnSpPr/>
      </xdr:nvCxnSpPr>
      <xdr:spPr>
        <a:xfrm>
          <a:off x="3225800" y="14088214"/>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B8FBC42E-AB62-472B-8E81-C4D022A8E3E8}"/>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8FD0A534-E889-41AE-828B-57A12EE1A4BC}"/>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150295</xdr:rowOff>
    </xdr:from>
    <xdr:to>
      <xdr:col>15</xdr:col>
      <xdr:colOff>82550</xdr:colOff>
      <xdr:row>82</xdr:row>
      <xdr:rowOff>29314</xdr:rowOff>
    </xdr:to>
    <xdr:cxnSp macro="">
      <xdr:nvCxnSpPr>
        <xdr:cNvPr id="202" name="直線コネクタ 201">
          <a:extLst>
            <a:ext uri="{FF2B5EF4-FFF2-40B4-BE49-F238E27FC236}">
              <a16:creationId xmlns:a16="http://schemas.microsoft.com/office/drawing/2014/main" id="{59CA4016-D396-4981-A709-CA96E32846CD}"/>
            </a:ext>
          </a:extLst>
        </xdr:cNvPr>
        <xdr:cNvCxnSpPr/>
      </xdr:nvCxnSpPr>
      <xdr:spPr>
        <a:xfrm>
          <a:off x="2336800" y="14037745"/>
          <a:ext cx="8890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2DCC4E67-B56B-4922-9002-75A14F7C2811}"/>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8ACC0785-2678-4643-97A8-CEA7CA42307A}"/>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136984</xdr:rowOff>
    </xdr:from>
    <xdr:to>
      <xdr:col>11</xdr:col>
      <xdr:colOff>31750</xdr:colOff>
      <xdr:row>81</xdr:row>
      <xdr:rowOff>150295</xdr:rowOff>
    </xdr:to>
    <xdr:cxnSp macro="">
      <xdr:nvCxnSpPr>
        <xdr:cNvPr id="205" name="直線コネクタ 204">
          <a:extLst>
            <a:ext uri="{FF2B5EF4-FFF2-40B4-BE49-F238E27FC236}">
              <a16:creationId xmlns:a16="http://schemas.microsoft.com/office/drawing/2014/main" id="{832BA9F8-4F42-4283-9993-3F0791D912DE}"/>
            </a:ext>
          </a:extLst>
        </xdr:cNvPr>
        <xdr:cNvCxnSpPr/>
      </xdr:nvCxnSpPr>
      <xdr:spPr>
        <a:xfrm>
          <a:off x="1447800" y="14024434"/>
          <a:ext cx="889000" cy="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2453BA40-D00C-4320-9CEB-EE732707467A}"/>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CD161A59-37FE-48E3-A2D7-C1BD1FF08531}"/>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D6D73A98-6B46-437E-890C-31246F1BD8FA}"/>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6D4D191E-4171-4D0F-A502-DB60E3194737}"/>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F8DC57A-DBAD-496A-81F8-B4639636ABD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1DEBEF8-7DE7-49D0-9BDC-0926AA29237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629ACD6-E480-4573-B6DB-C2B78FFA0E9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AB27A51-C675-4306-9845-B95BFDAA2E7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C114D66-45D7-43F5-96B4-7F8A9C866AF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94635</xdr:rowOff>
    </xdr:from>
    <xdr:to>
      <xdr:col>23</xdr:col>
      <xdr:colOff>184150</xdr:colOff>
      <xdr:row>83</xdr:row>
      <xdr:rowOff>24785</xdr:rowOff>
    </xdr:to>
    <xdr:sp macro="" textlink="">
      <xdr:nvSpPr>
        <xdr:cNvPr id="215" name="楕円 214">
          <a:extLst>
            <a:ext uri="{FF2B5EF4-FFF2-40B4-BE49-F238E27FC236}">
              <a16:creationId xmlns:a16="http://schemas.microsoft.com/office/drawing/2014/main" id="{29CC0E5A-F0A9-4D1C-B029-E9F248609F63}"/>
            </a:ext>
          </a:extLst>
        </xdr:cNvPr>
        <xdr:cNvSpPr/>
      </xdr:nvSpPr>
      <xdr:spPr>
        <a:xfrm>
          <a:off x="4902200" y="141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66712</xdr:rowOff>
    </xdr:from>
    <xdr:ext cx="762000" cy="259045"/>
    <xdr:sp macro="" textlink="">
      <xdr:nvSpPr>
        <xdr:cNvPr id="216" name="人件費・物件費等の状況該当値テキスト">
          <a:extLst>
            <a:ext uri="{FF2B5EF4-FFF2-40B4-BE49-F238E27FC236}">
              <a16:creationId xmlns:a16="http://schemas.microsoft.com/office/drawing/2014/main" id="{ACB6D7A3-EE7A-43C2-912E-609408AEE3D4}"/>
            </a:ext>
          </a:extLst>
        </xdr:cNvPr>
        <xdr:cNvSpPr txBox="1"/>
      </xdr:nvSpPr>
      <xdr:spPr>
        <a:xfrm>
          <a:off x="5041900" y="1412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20044</xdr:rowOff>
    </xdr:from>
    <xdr:to>
      <xdr:col>19</xdr:col>
      <xdr:colOff>184150</xdr:colOff>
      <xdr:row>82</xdr:row>
      <xdr:rowOff>121644</xdr:rowOff>
    </xdr:to>
    <xdr:sp macro="" textlink="">
      <xdr:nvSpPr>
        <xdr:cNvPr id="217" name="楕円 216">
          <a:extLst>
            <a:ext uri="{FF2B5EF4-FFF2-40B4-BE49-F238E27FC236}">
              <a16:creationId xmlns:a16="http://schemas.microsoft.com/office/drawing/2014/main" id="{B3F3AC06-B5CD-4E48-9265-99BE74E2EDA5}"/>
            </a:ext>
          </a:extLst>
        </xdr:cNvPr>
        <xdr:cNvSpPr/>
      </xdr:nvSpPr>
      <xdr:spPr>
        <a:xfrm>
          <a:off x="4064000" y="140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106421</xdr:rowOff>
    </xdr:from>
    <xdr:ext cx="736600" cy="259045"/>
    <xdr:sp macro="" textlink="">
      <xdr:nvSpPr>
        <xdr:cNvPr id="218" name="テキスト ボックス 217">
          <a:extLst>
            <a:ext uri="{FF2B5EF4-FFF2-40B4-BE49-F238E27FC236}">
              <a16:creationId xmlns:a16="http://schemas.microsoft.com/office/drawing/2014/main" id="{0D2C805A-2D5D-4593-A313-A4D51466D803}"/>
            </a:ext>
          </a:extLst>
        </xdr:cNvPr>
        <xdr:cNvSpPr txBox="1"/>
      </xdr:nvSpPr>
      <xdr:spPr>
        <a:xfrm>
          <a:off x="3733800" y="1416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149964</xdr:rowOff>
    </xdr:from>
    <xdr:to>
      <xdr:col>15</xdr:col>
      <xdr:colOff>133350</xdr:colOff>
      <xdr:row>82</xdr:row>
      <xdr:rowOff>80114</xdr:rowOff>
    </xdr:to>
    <xdr:sp macro="" textlink="">
      <xdr:nvSpPr>
        <xdr:cNvPr id="219" name="楕円 218">
          <a:extLst>
            <a:ext uri="{FF2B5EF4-FFF2-40B4-BE49-F238E27FC236}">
              <a16:creationId xmlns:a16="http://schemas.microsoft.com/office/drawing/2014/main" id="{213B1C37-629A-404B-952E-6229F5E07992}"/>
            </a:ext>
          </a:extLst>
        </xdr:cNvPr>
        <xdr:cNvSpPr/>
      </xdr:nvSpPr>
      <xdr:spPr>
        <a:xfrm>
          <a:off x="3175000" y="140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64891</xdr:rowOff>
    </xdr:from>
    <xdr:ext cx="762000" cy="259045"/>
    <xdr:sp macro="" textlink="">
      <xdr:nvSpPr>
        <xdr:cNvPr id="220" name="テキスト ボックス 219">
          <a:extLst>
            <a:ext uri="{FF2B5EF4-FFF2-40B4-BE49-F238E27FC236}">
              <a16:creationId xmlns:a16="http://schemas.microsoft.com/office/drawing/2014/main" id="{2D27D1C6-7B14-451A-8297-4C5B7177983D}"/>
            </a:ext>
          </a:extLst>
        </xdr:cNvPr>
        <xdr:cNvSpPr txBox="1"/>
      </xdr:nvSpPr>
      <xdr:spPr>
        <a:xfrm>
          <a:off x="2844800" y="1412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99495</xdr:rowOff>
    </xdr:from>
    <xdr:to>
      <xdr:col>11</xdr:col>
      <xdr:colOff>82550</xdr:colOff>
      <xdr:row>82</xdr:row>
      <xdr:rowOff>29645</xdr:rowOff>
    </xdr:to>
    <xdr:sp macro="" textlink="">
      <xdr:nvSpPr>
        <xdr:cNvPr id="221" name="楕円 220">
          <a:extLst>
            <a:ext uri="{FF2B5EF4-FFF2-40B4-BE49-F238E27FC236}">
              <a16:creationId xmlns:a16="http://schemas.microsoft.com/office/drawing/2014/main" id="{9060CFA1-8C30-40A1-A706-9FB5590573AC}"/>
            </a:ext>
          </a:extLst>
        </xdr:cNvPr>
        <xdr:cNvSpPr/>
      </xdr:nvSpPr>
      <xdr:spPr>
        <a:xfrm>
          <a:off x="2286000" y="139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39822</xdr:rowOff>
    </xdr:from>
    <xdr:ext cx="762000" cy="259045"/>
    <xdr:sp macro="" textlink="">
      <xdr:nvSpPr>
        <xdr:cNvPr id="222" name="テキスト ボックス 221">
          <a:extLst>
            <a:ext uri="{FF2B5EF4-FFF2-40B4-BE49-F238E27FC236}">
              <a16:creationId xmlns:a16="http://schemas.microsoft.com/office/drawing/2014/main" id="{98E3A172-C348-4A00-A6C4-325C3AE28BB9}"/>
            </a:ext>
          </a:extLst>
        </xdr:cNvPr>
        <xdr:cNvSpPr txBox="1"/>
      </xdr:nvSpPr>
      <xdr:spPr>
        <a:xfrm>
          <a:off x="1955800" y="137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86184</xdr:rowOff>
    </xdr:from>
    <xdr:to>
      <xdr:col>7</xdr:col>
      <xdr:colOff>31750</xdr:colOff>
      <xdr:row>82</xdr:row>
      <xdr:rowOff>16334</xdr:rowOff>
    </xdr:to>
    <xdr:sp macro="" textlink="">
      <xdr:nvSpPr>
        <xdr:cNvPr id="223" name="楕円 222">
          <a:extLst>
            <a:ext uri="{FF2B5EF4-FFF2-40B4-BE49-F238E27FC236}">
              <a16:creationId xmlns:a16="http://schemas.microsoft.com/office/drawing/2014/main" id="{1F55726E-7E74-48E2-8EE5-19AB190289BD}"/>
            </a:ext>
          </a:extLst>
        </xdr:cNvPr>
        <xdr:cNvSpPr/>
      </xdr:nvSpPr>
      <xdr:spPr>
        <a:xfrm>
          <a:off x="1397000" y="13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26511</xdr:rowOff>
    </xdr:from>
    <xdr:ext cx="762000" cy="259045"/>
    <xdr:sp macro="" textlink="">
      <xdr:nvSpPr>
        <xdr:cNvPr id="224" name="テキスト ボックス 223">
          <a:extLst>
            <a:ext uri="{FF2B5EF4-FFF2-40B4-BE49-F238E27FC236}">
              <a16:creationId xmlns:a16="http://schemas.microsoft.com/office/drawing/2014/main" id="{33C6A8EC-EED8-413F-84E2-E7F86D87740D}"/>
            </a:ext>
          </a:extLst>
        </xdr:cNvPr>
        <xdr:cNvSpPr txBox="1"/>
      </xdr:nvSpPr>
      <xdr:spPr>
        <a:xfrm>
          <a:off x="1066800" y="1374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5D849B2-AB88-4E6E-A78F-744FE75F494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FD5FB37-576C-4ABE-9F94-46463E272E8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2B2B3A2-D4C5-46C1-9C4A-D37F7105647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49B03EF1-2176-446C-BC54-7106DF9B262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DB859431-57A6-4F7F-83DB-90168E0C0A1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F874ECB-6474-435B-BC3B-B437C7EC349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FA92AB95-44C8-42A1-AA93-8F8CA21720D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5CC9799D-6B30-4B3A-BACE-50E38CD3433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F3868505-4C5B-4585-B363-E918FAA69C6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BF9E0656-39E9-44A6-AC9A-A48EFA258E1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BF6CC437-646A-4D5A-AD92-9A5A3ACB707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1D623F38-2C18-4FA1-8E07-12609A4C231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7F1239A7-1234-431F-A514-5CD0949AD1F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年度のラスパイレス指数は前年度との比較で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BA381B74-9DE1-4A3F-BE06-7EF30400A7D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74B03931-2B75-4B35-A760-B4A958C9C3F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25235127-B7D7-4E2F-8FDC-0DF1613FDE4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CD485E3-6D00-4C24-B15D-9C7DD79F573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1A645151-280F-4EC6-AE10-1DE51F3E52C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904278E1-9A8E-4D91-BCA2-1E20196996B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D54D379B-BED7-4E64-B7D0-F705555470C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E0BECCEC-E3D3-4878-AA61-5327FBC055F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CBFCF7EC-0A02-4652-BCF5-2B414C33C75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56DCFFC7-7179-4E53-B83C-65379197409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B8D7EB76-AA5B-48E9-A882-4AC5561E743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2BE0896-F1A6-4D23-872A-E76F1B0D732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CF81C96F-4E3C-45E2-86AC-FEB55C0BD6C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76951EB-F226-4F45-9FBC-0ED74CBEB36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F60BAF3-BD8E-4C21-A82A-EC7BF27E42F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143E5DA4-73D2-4657-9030-5687D4BDC715}"/>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E061842F-02B3-4545-8CE8-40B1A3EC6A7F}"/>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AF57D7E0-A416-4262-A8F0-B3CF82BBF673}"/>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929D2C02-7F59-4155-9098-1AC2813A1A21}"/>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479DEF3B-D2B8-4C24-A6D4-10B78F77B54F}"/>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id="{2B22F5FE-58C0-4568-A69A-FE807550E28E}"/>
            </a:ext>
          </a:extLst>
        </xdr:cNvPr>
        <xdr:cNvCxnSpPr/>
      </xdr:nvCxnSpPr>
      <xdr:spPr>
        <a:xfrm flipV="1">
          <a:off x="16179800" y="1481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61D78E72-01D7-431D-A447-EBE2028DB2F4}"/>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DE612980-E65E-4BB2-90E4-50F8DBD92E99}"/>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61" name="直線コネクタ 260">
          <a:extLst>
            <a:ext uri="{FF2B5EF4-FFF2-40B4-BE49-F238E27FC236}">
              <a16:creationId xmlns:a16="http://schemas.microsoft.com/office/drawing/2014/main" id="{8DD1858D-BD4E-4D1D-83B1-B4DC873D7D30}"/>
            </a:ext>
          </a:extLst>
        </xdr:cNvPr>
        <xdr:cNvCxnSpPr/>
      </xdr:nvCxnSpPr>
      <xdr:spPr>
        <a:xfrm flipV="1">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B52203F5-11B4-4E90-B7BE-63FCC5665FE2}"/>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3C81CCAA-A36D-4228-AE83-70AB16293024}"/>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10584</xdr:rowOff>
    </xdr:to>
    <xdr:cxnSp macro="">
      <xdr:nvCxnSpPr>
        <xdr:cNvPr id="264" name="直線コネクタ 263">
          <a:extLst>
            <a:ext uri="{FF2B5EF4-FFF2-40B4-BE49-F238E27FC236}">
              <a16:creationId xmlns:a16="http://schemas.microsoft.com/office/drawing/2014/main" id="{F5DFA4CA-C88F-4CA4-89F6-B464998C83E5}"/>
            </a:ext>
          </a:extLst>
        </xdr:cNvPr>
        <xdr:cNvCxnSpPr/>
      </xdr:nvCxnSpPr>
      <xdr:spPr>
        <a:xfrm>
          <a:off x="14401800" y="148731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C9E6E103-8149-4820-AFC0-D97D5D628F38}"/>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528A27F6-1DDB-4F7D-8354-2EDF07092C4A}"/>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23989</xdr:rowOff>
    </xdr:to>
    <xdr:cxnSp macro="">
      <xdr:nvCxnSpPr>
        <xdr:cNvPr id="267" name="直線コネクタ 266">
          <a:extLst>
            <a:ext uri="{FF2B5EF4-FFF2-40B4-BE49-F238E27FC236}">
              <a16:creationId xmlns:a16="http://schemas.microsoft.com/office/drawing/2014/main" id="{39DA4080-A0AA-4305-B3C7-21495175F1A4}"/>
            </a:ext>
          </a:extLst>
        </xdr:cNvPr>
        <xdr:cNvCxnSpPr/>
      </xdr:nvCxnSpPr>
      <xdr:spPr>
        <a:xfrm flipV="1">
          <a:off x="13512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E0E1D285-8C49-47E2-9DB5-C839B9E7EF4B}"/>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F439C72E-DB46-44DB-9119-B02F1A74C1E9}"/>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D7DECE48-E3DF-44CF-B8B1-BD62191B525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F4089B47-B562-4531-B36B-708A8F06BACF}"/>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88021E9-962A-452B-B9AA-A4D60AED254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99A5995-4043-49C0-BAB8-AE1DA54751C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E44524D-30A9-4BC6-BC18-C44F5BDFF36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8872EFD-93FB-4AC5-8922-EE8D30FFD1C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D446C08-4ED1-4008-A29E-99CD88DE684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7" name="楕円 276">
          <a:extLst>
            <a:ext uri="{FF2B5EF4-FFF2-40B4-BE49-F238E27FC236}">
              <a16:creationId xmlns:a16="http://schemas.microsoft.com/office/drawing/2014/main" id="{999819B9-EA99-41D5-8D24-8BB6679CD7B6}"/>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8" name="給与水準   （国との比較）該当値テキスト">
          <a:extLst>
            <a:ext uri="{FF2B5EF4-FFF2-40B4-BE49-F238E27FC236}">
              <a16:creationId xmlns:a16="http://schemas.microsoft.com/office/drawing/2014/main" id="{FF52C0F2-1D01-41F9-96B9-CF692195FFFC}"/>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D16F748F-757F-45EE-A0BC-2D0C6D157CA4}"/>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DA8600B1-119E-4C47-AF50-DED5CEF2C332}"/>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a:extLst>
            <a:ext uri="{FF2B5EF4-FFF2-40B4-BE49-F238E27FC236}">
              <a16:creationId xmlns:a16="http://schemas.microsoft.com/office/drawing/2014/main" id="{E508D277-3F5F-4276-89E9-F230D110F2BE}"/>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a:extLst>
            <a:ext uri="{FF2B5EF4-FFF2-40B4-BE49-F238E27FC236}">
              <a16:creationId xmlns:a16="http://schemas.microsoft.com/office/drawing/2014/main" id="{F998B35E-1B10-4131-87AD-E879BE463F58}"/>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3" name="楕円 282">
          <a:extLst>
            <a:ext uri="{FF2B5EF4-FFF2-40B4-BE49-F238E27FC236}">
              <a16:creationId xmlns:a16="http://schemas.microsoft.com/office/drawing/2014/main" id="{5FEF4416-87B3-4604-8A5D-AECC589D9D22}"/>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4" name="テキスト ボックス 283">
          <a:extLst>
            <a:ext uri="{FF2B5EF4-FFF2-40B4-BE49-F238E27FC236}">
              <a16:creationId xmlns:a16="http://schemas.microsoft.com/office/drawing/2014/main" id="{4F357E8E-8732-44AC-9DF2-C5636DA958E4}"/>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5" name="楕円 284">
          <a:extLst>
            <a:ext uri="{FF2B5EF4-FFF2-40B4-BE49-F238E27FC236}">
              <a16:creationId xmlns:a16="http://schemas.microsoft.com/office/drawing/2014/main" id="{D059EA32-0A72-49DD-8C0C-A2E2B2416484}"/>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6" name="テキスト ボックス 285">
          <a:extLst>
            <a:ext uri="{FF2B5EF4-FFF2-40B4-BE49-F238E27FC236}">
              <a16:creationId xmlns:a16="http://schemas.microsoft.com/office/drawing/2014/main" id="{50FAFA0F-6EAC-4200-AD4F-F1F2F892A285}"/>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20D1EC-15BA-419E-9C82-47755FDA0AF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1A2F99B1-EE3C-4683-BB3E-303CB1CC43D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3A4F627-CEDA-4313-AFEC-B8F6226AC0B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6B82684C-CE3D-4034-BEB1-61926AF1C63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9F3B7B9-D936-4EBE-96A9-24BF01075C6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37D7287-9EF6-4CEC-B7F5-8B759DD0245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514819B-2945-46C4-A437-189B1717FFB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128C0366-6F4F-44F1-BD25-0D3CC72D3A0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3DFBD97-4EFF-4E29-8088-4EA7887589C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49507C8C-719F-4540-8A1E-01DE5623826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1ADE557-BF66-4768-AE98-8B44E50772A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A30BD29-2BA7-4D51-9758-3E96EB031C3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F02C3C1-AF60-40EF-8FCB-F21F2CA26B3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年度は、前年度との比較で</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人の増となったが、類似団体内平均値との比較では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人下回っている。今後も定員適正化計画を基に、効率的な人員の配置に努める。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1040CA9-99D1-408F-8990-7FD9D3D7815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FCCCAA8C-D452-46D6-93C9-B4742C137D7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410BC06-6D1F-45CD-8108-4F57C3E7A0F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C1D1FBF-68F8-497D-8250-95D95906776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C211601F-EA98-403F-8478-83ADF633363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B7FA9E8-50F8-4C99-A2F0-149E94FDA3E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BD0B9F54-317E-4522-8F9A-B8F3F594C2D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97B2142-B21A-4061-AE67-3E5C03E602C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49C6EAC2-D198-42F0-B4B1-5C05FF7F51E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53E67932-EF5D-4D4C-AD9D-219792069D9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E9F1F18E-FE54-40EF-8D9F-00E9C3A87B4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7FD2E134-A04F-4C8E-AEAE-A83304DD7D4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CFE1506D-8DC1-48ED-9726-AF34BAB09DC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159DB50D-9DB8-4B24-955D-26210F7F67C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2BB9D267-01CA-4072-AC25-E8695176C781}"/>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D8910D13-821D-4047-890A-B2F501C9195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34440803-85AC-4E97-884E-9AA462A5992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CB3107DF-9CF6-4C3A-8C61-A186CD8BA3F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BEB52DAF-6C85-44AD-838F-2DFD35C09E29}"/>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73B09F58-11D0-416C-999F-43F1C0F5C80E}"/>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34FF6C3A-6316-450C-A7A9-C6A67DAEC5F3}"/>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97D55090-F64F-4FB5-A9C6-FB90664EC8FE}"/>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4F11F5CA-D692-4BAA-938E-1E696DCCC434}"/>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139156</xdr:rowOff>
    </xdr:to>
    <xdr:cxnSp macro="">
      <xdr:nvCxnSpPr>
        <xdr:cNvPr id="323" name="直線コネクタ 322">
          <a:extLst>
            <a:ext uri="{FF2B5EF4-FFF2-40B4-BE49-F238E27FC236}">
              <a16:creationId xmlns:a16="http://schemas.microsoft.com/office/drawing/2014/main" id="{ED83745D-327E-42FA-A8B4-FE1215B36EAC}"/>
            </a:ext>
          </a:extLst>
        </xdr:cNvPr>
        <xdr:cNvCxnSpPr/>
      </xdr:nvCxnSpPr>
      <xdr:spPr>
        <a:xfrm>
          <a:off x="16179800" y="10400877"/>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5564E92B-EC1E-413D-AB34-E9FF43BEC6A6}"/>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86C35207-EC6E-4633-B39F-B61E6D076D7D}"/>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95492</xdr:rowOff>
    </xdr:from>
    <xdr:to>
      <xdr:col>77</xdr:col>
      <xdr:colOff>44450</xdr:colOff>
      <xdr:row>60</xdr:row>
      <xdr:rowOff>113877</xdr:rowOff>
    </xdr:to>
    <xdr:cxnSp macro="">
      <xdr:nvCxnSpPr>
        <xdr:cNvPr id="326" name="直線コネクタ 325">
          <a:extLst>
            <a:ext uri="{FF2B5EF4-FFF2-40B4-BE49-F238E27FC236}">
              <a16:creationId xmlns:a16="http://schemas.microsoft.com/office/drawing/2014/main" id="{1B70D6C5-1C9E-452B-9019-4FD67E9D7468}"/>
            </a:ext>
          </a:extLst>
        </xdr:cNvPr>
        <xdr:cNvCxnSpPr/>
      </xdr:nvCxnSpPr>
      <xdr:spPr>
        <a:xfrm>
          <a:off x="15290800" y="103824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EA454E41-D202-4335-AC39-CA123B4408EA}"/>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E11291BB-CC44-4F89-9A09-175CED6FE36B}"/>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95492</xdr:rowOff>
    </xdr:from>
    <xdr:to>
      <xdr:col>72</xdr:col>
      <xdr:colOff>203200</xdr:colOff>
      <xdr:row>60</xdr:row>
      <xdr:rowOff>105833</xdr:rowOff>
    </xdr:to>
    <xdr:cxnSp macro="">
      <xdr:nvCxnSpPr>
        <xdr:cNvPr id="329" name="直線コネクタ 328">
          <a:extLst>
            <a:ext uri="{FF2B5EF4-FFF2-40B4-BE49-F238E27FC236}">
              <a16:creationId xmlns:a16="http://schemas.microsoft.com/office/drawing/2014/main" id="{227767E1-2BC4-467D-990B-757FDDCC3AE8}"/>
            </a:ext>
          </a:extLst>
        </xdr:cNvPr>
        <xdr:cNvCxnSpPr/>
      </xdr:nvCxnSpPr>
      <xdr:spPr>
        <a:xfrm flipV="1">
          <a:off x="14401800" y="1038249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C88EE1C5-3A4B-49C5-8F19-F62AA211168F}"/>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B322D184-2E8A-417F-B532-C934EF54E8B5}"/>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106983</xdr:rowOff>
    </xdr:to>
    <xdr:cxnSp macro="">
      <xdr:nvCxnSpPr>
        <xdr:cNvPr id="332" name="直線コネクタ 331">
          <a:extLst>
            <a:ext uri="{FF2B5EF4-FFF2-40B4-BE49-F238E27FC236}">
              <a16:creationId xmlns:a16="http://schemas.microsoft.com/office/drawing/2014/main" id="{18B1D209-39CE-4392-A9FB-37A992A375C2}"/>
            </a:ext>
          </a:extLst>
        </xdr:cNvPr>
        <xdr:cNvCxnSpPr/>
      </xdr:nvCxnSpPr>
      <xdr:spPr>
        <a:xfrm flipV="1">
          <a:off x="13512800" y="10392833"/>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7D3B3D5D-AAB5-45D7-B03C-46EF081EFB54}"/>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A7BCBED2-BF6A-425C-B4AB-9C5E877213AD}"/>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88E3D204-6AB6-4BD7-8484-8E201E0B2611}"/>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E3BCDCB5-931E-4283-8A12-9BA21037DA95}"/>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91F0BC9-836F-45D9-9902-8AABE916805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3DC7884-4D07-42B5-A0DE-D5AA0FA039F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75153F4-84B2-465E-ADDC-503BB4E20CE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2168387-34F7-4048-AD22-2CAC5722AF4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3EE0436-F85E-4620-94C6-ECFEA684A1A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42" name="楕円 341">
          <a:extLst>
            <a:ext uri="{FF2B5EF4-FFF2-40B4-BE49-F238E27FC236}">
              <a16:creationId xmlns:a16="http://schemas.microsoft.com/office/drawing/2014/main" id="{7C2A6590-79FC-42D9-A749-EA97C6A051A6}"/>
            </a:ext>
          </a:extLst>
        </xdr:cNvPr>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3" name="定員管理の状況該当値テキスト">
          <a:extLst>
            <a:ext uri="{FF2B5EF4-FFF2-40B4-BE49-F238E27FC236}">
              <a16:creationId xmlns:a16="http://schemas.microsoft.com/office/drawing/2014/main" id="{EBCA9597-BF6D-4E9E-89CB-5C3F10E748BE}"/>
            </a:ext>
          </a:extLst>
        </xdr:cNvPr>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44" name="楕円 343">
          <a:extLst>
            <a:ext uri="{FF2B5EF4-FFF2-40B4-BE49-F238E27FC236}">
              <a16:creationId xmlns:a16="http://schemas.microsoft.com/office/drawing/2014/main" id="{28854D17-2338-49C5-971C-4BF9A73C8F76}"/>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5" name="テキスト ボックス 344">
          <a:extLst>
            <a:ext uri="{FF2B5EF4-FFF2-40B4-BE49-F238E27FC236}">
              <a16:creationId xmlns:a16="http://schemas.microsoft.com/office/drawing/2014/main" id="{9F715A6B-5716-41F6-B236-8843D9202C7C}"/>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44692</xdr:rowOff>
    </xdr:from>
    <xdr:to>
      <xdr:col>73</xdr:col>
      <xdr:colOff>44450</xdr:colOff>
      <xdr:row>60</xdr:row>
      <xdr:rowOff>146292</xdr:rowOff>
    </xdr:to>
    <xdr:sp macro="" textlink="">
      <xdr:nvSpPr>
        <xdr:cNvPr id="346" name="楕円 345">
          <a:extLst>
            <a:ext uri="{FF2B5EF4-FFF2-40B4-BE49-F238E27FC236}">
              <a16:creationId xmlns:a16="http://schemas.microsoft.com/office/drawing/2014/main" id="{9A38564E-1CD5-4706-8301-124BBFB46328}"/>
            </a:ext>
          </a:extLst>
        </xdr:cNvPr>
        <xdr:cNvSpPr/>
      </xdr:nvSpPr>
      <xdr:spPr>
        <a:xfrm>
          <a:off x="15240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156469</xdr:rowOff>
    </xdr:from>
    <xdr:ext cx="762000" cy="259045"/>
    <xdr:sp macro="" textlink="">
      <xdr:nvSpPr>
        <xdr:cNvPr id="347" name="テキスト ボックス 346">
          <a:extLst>
            <a:ext uri="{FF2B5EF4-FFF2-40B4-BE49-F238E27FC236}">
              <a16:creationId xmlns:a16="http://schemas.microsoft.com/office/drawing/2014/main" id="{C3FA6A79-CD70-4495-9543-E6E224A95F5E}"/>
            </a:ext>
          </a:extLst>
        </xdr:cNvPr>
        <xdr:cNvSpPr txBox="1"/>
      </xdr:nvSpPr>
      <xdr:spPr>
        <a:xfrm>
          <a:off x="14909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8" name="楕円 347">
          <a:extLst>
            <a:ext uri="{FF2B5EF4-FFF2-40B4-BE49-F238E27FC236}">
              <a16:creationId xmlns:a16="http://schemas.microsoft.com/office/drawing/2014/main" id="{0B8616A9-D3E5-4A33-8C0A-077382DF2799}"/>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9" name="テキスト ボックス 348">
          <a:extLst>
            <a:ext uri="{FF2B5EF4-FFF2-40B4-BE49-F238E27FC236}">
              <a16:creationId xmlns:a16="http://schemas.microsoft.com/office/drawing/2014/main" id="{13F352F3-34CB-4DFC-B264-CEA56F5738B3}"/>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56183</xdr:rowOff>
    </xdr:from>
    <xdr:to>
      <xdr:col>64</xdr:col>
      <xdr:colOff>152400</xdr:colOff>
      <xdr:row>60</xdr:row>
      <xdr:rowOff>157783</xdr:rowOff>
    </xdr:to>
    <xdr:sp macro="" textlink="">
      <xdr:nvSpPr>
        <xdr:cNvPr id="350" name="楕円 349">
          <a:extLst>
            <a:ext uri="{FF2B5EF4-FFF2-40B4-BE49-F238E27FC236}">
              <a16:creationId xmlns:a16="http://schemas.microsoft.com/office/drawing/2014/main" id="{A430CAC6-E1D4-47B3-B8C2-6178CE1CFB9E}"/>
            </a:ext>
          </a:extLst>
        </xdr:cNvPr>
        <xdr:cNvSpPr/>
      </xdr:nvSpPr>
      <xdr:spPr>
        <a:xfrm>
          <a:off x="13462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167960</xdr:rowOff>
    </xdr:from>
    <xdr:ext cx="762000" cy="259045"/>
    <xdr:sp macro="" textlink="">
      <xdr:nvSpPr>
        <xdr:cNvPr id="351" name="テキスト ボックス 350">
          <a:extLst>
            <a:ext uri="{FF2B5EF4-FFF2-40B4-BE49-F238E27FC236}">
              <a16:creationId xmlns:a16="http://schemas.microsoft.com/office/drawing/2014/main" id="{AA5F2B25-EF20-4791-9EC4-AB2ED4AC5082}"/>
            </a:ext>
          </a:extLst>
        </xdr:cNvPr>
        <xdr:cNvSpPr txBox="1"/>
      </xdr:nvSpPr>
      <xdr:spPr>
        <a:xfrm>
          <a:off x="13131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E3D6689-767D-4CDC-A023-30BDCAA8F03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5C014DD5-87D1-42DC-819A-E04C50F5661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D75BEF2C-05BD-425E-80DB-F7CE6531418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6CCBB206-0AFD-48A4-8231-FADADD69737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B0C3E50F-4C80-4D7D-A6E5-1D907FEDF26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5AA7E963-D905-45EA-BF5A-DBC1C202203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8E2538BF-CA4C-43C8-9DF6-92F95100CF0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940DC92C-6434-4648-84A0-8E5EA700C6C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769E5CF5-B263-4FEA-B10D-3CFCB26DBD2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6D8A00B-1073-4237-90CD-D403425CC6B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1084763E-F0B9-4AC8-93D6-7B22CCA40C4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FC0F9EC8-9874-4403-96CB-3E876DB7B7A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869E5970-A357-4BDF-A4D1-96E3FB8F8EC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年度は、類似団体内平均値を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ポイント下回った。今後も計画的な繰上償還の実施などを通して、公債費負担の抑制に努める。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2B5C8808-0823-430B-A5F9-4E1381C4DCB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97684137-DEA2-4A06-8AA6-42232C87F09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936980DE-A4B9-4C3B-8951-E251A4E84D1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DA17E280-79CC-46D9-9138-18E398A5C4B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1DFDF32C-4E76-47A4-AD30-781F1A47F8A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88D22989-863E-48E9-9E9E-33AB0B312CF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BB7B0E2E-F598-474E-BDB5-B0604EF9DDF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3053D2B2-30D6-4AA3-B309-AEE254D672D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55014960-1629-4E7B-992A-AFBB8855F6C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32DEB93D-F9B1-456A-BCCC-2043279FF7B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6443C9CD-9DD0-4EEC-BFC1-C7D839D6472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50C23BD7-5940-428F-A3D2-9CB5BC5789B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FEBF0405-9BDC-4DC3-A2DA-85CEE983F3FA}"/>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1D3763B-63C8-4DEA-8B7C-44E0344C957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0CB6993-78C8-483A-8798-F7CD62C74FC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1F8F6ADF-B53E-4337-A8D3-3912431BCD3A}"/>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18B8C149-D964-4073-8047-251BD6295698}"/>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E9FA1F08-530D-4E2E-A8B0-B4BE5F8EFA9B}"/>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FB61036A-9297-473A-8F95-3AF4ECE6BD74}"/>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D9B8FC1E-7406-41D2-916A-EE97D153C33D}"/>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36</xdr:row>
      <xdr:rowOff>145203</xdr:rowOff>
    </xdr:to>
    <xdr:cxnSp macro="">
      <xdr:nvCxnSpPr>
        <xdr:cNvPr id="385" name="直線コネクタ 384">
          <a:extLst>
            <a:ext uri="{FF2B5EF4-FFF2-40B4-BE49-F238E27FC236}">
              <a16:creationId xmlns:a16="http://schemas.microsoft.com/office/drawing/2014/main" id="{84BEDBEF-E391-4B1D-B1B9-CD60121362C6}"/>
            </a:ext>
          </a:extLst>
        </xdr:cNvPr>
        <xdr:cNvCxnSpPr/>
      </xdr:nvCxnSpPr>
      <xdr:spPr>
        <a:xfrm flipV="1">
          <a:off x="16179800" y="630936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EB828049-2B00-4BBB-84E9-0445508F2684}"/>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4DA274D5-E83D-4E15-8FB7-BF69E8981FCD}"/>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145203</xdr:rowOff>
    </xdr:to>
    <xdr:cxnSp macro="">
      <xdr:nvCxnSpPr>
        <xdr:cNvPr id="388" name="直線コネクタ 387">
          <a:extLst>
            <a:ext uri="{FF2B5EF4-FFF2-40B4-BE49-F238E27FC236}">
              <a16:creationId xmlns:a16="http://schemas.microsoft.com/office/drawing/2014/main" id="{26F9D67A-4257-4FDA-B6DF-CE04B8CFD068}"/>
            </a:ext>
          </a:extLst>
        </xdr:cNvPr>
        <xdr:cNvCxnSpPr/>
      </xdr:nvCxnSpPr>
      <xdr:spPr>
        <a:xfrm>
          <a:off x="15290800" y="63174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F5DECE02-629C-4E81-8C08-4C8695171BFB}"/>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9DB40676-D8D9-4B4F-8BB0-AD6238571A4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36</xdr:row>
      <xdr:rowOff>145203</xdr:rowOff>
    </xdr:to>
    <xdr:cxnSp macro="">
      <xdr:nvCxnSpPr>
        <xdr:cNvPr id="391" name="直線コネクタ 390">
          <a:extLst>
            <a:ext uri="{FF2B5EF4-FFF2-40B4-BE49-F238E27FC236}">
              <a16:creationId xmlns:a16="http://schemas.microsoft.com/office/drawing/2014/main" id="{3D44AF83-B0C8-4BF2-BE8B-49654313FE04}"/>
            </a:ext>
          </a:extLst>
        </xdr:cNvPr>
        <xdr:cNvCxnSpPr/>
      </xdr:nvCxnSpPr>
      <xdr:spPr>
        <a:xfrm>
          <a:off x="14401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F48DA508-C0B3-4ECC-A64F-4647A9FB314D}"/>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B18C36CA-F894-4C22-B8BA-66484C3FDE08}"/>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37</xdr:row>
      <xdr:rowOff>1905</xdr:rowOff>
    </xdr:to>
    <xdr:cxnSp macro="">
      <xdr:nvCxnSpPr>
        <xdr:cNvPr id="394" name="直線コネクタ 393">
          <a:extLst>
            <a:ext uri="{FF2B5EF4-FFF2-40B4-BE49-F238E27FC236}">
              <a16:creationId xmlns:a16="http://schemas.microsoft.com/office/drawing/2014/main" id="{7A5BC89A-B530-46DA-84CC-6BB27B79B647}"/>
            </a:ext>
          </a:extLst>
        </xdr:cNvPr>
        <xdr:cNvCxnSpPr/>
      </xdr:nvCxnSpPr>
      <xdr:spPr>
        <a:xfrm flipV="1">
          <a:off x="13512800" y="631539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F03A6EC-64AF-4F50-92D2-738DA3349CD5}"/>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B8CC63AE-5D57-4075-995D-D270A1487AA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D6CC010D-87E2-4D09-8D3D-3C96C24A45CC}"/>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96FA457F-4175-4E23-B965-6088E7F874A6}"/>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79EE1B3-C50D-4527-A8F3-0A418A8E580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17F40EC-D291-42C3-9A39-7182BAEE1F3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05FC108-2139-4F5D-A159-E1131DA2CCB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001C157-74CA-4DB0-B082-FC070BEB881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A060BBE-45B5-497E-8E07-CE54641580B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404" name="楕円 403">
          <a:extLst>
            <a:ext uri="{FF2B5EF4-FFF2-40B4-BE49-F238E27FC236}">
              <a16:creationId xmlns:a16="http://schemas.microsoft.com/office/drawing/2014/main" id="{CC5B403E-230E-46A1-9760-9FB2438B6A8E}"/>
            </a:ext>
          </a:extLst>
        </xdr:cNvPr>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102887</xdr:rowOff>
    </xdr:from>
    <xdr:ext cx="762000" cy="259045"/>
    <xdr:sp macro="" textlink="">
      <xdr:nvSpPr>
        <xdr:cNvPr id="405" name="公債費負担の状況該当値テキスト">
          <a:extLst>
            <a:ext uri="{FF2B5EF4-FFF2-40B4-BE49-F238E27FC236}">
              <a16:creationId xmlns:a16="http://schemas.microsoft.com/office/drawing/2014/main" id="{5C8ADC6E-5D1B-4D6C-8336-B6A3BBA313EB}"/>
            </a:ext>
          </a:extLst>
        </xdr:cNvPr>
        <xdr:cNvSpPr txBox="1"/>
      </xdr:nvSpPr>
      <xdr:spPr>
        <a:xfrm>
          <a:off x="17106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6" name="楕円 405">
          <a:extLst>
            <a:ext uri="{FF2B5EF4-FFF2-40B4-BE49-F238E27FC236}">
              <a16:creationId xmlns:a16="http://schemas.microsoft.com/office/drawing/2014/main" id="{B1ABBFCB-78C1-42F3-8FBE-34B7D739B8DB}"/>
            </a:ext>
          </a:extLst>
        </xdr:cNvPr>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7" name="テキスト ボックス 406">
          <a:extLst>
            <a:ext uri="{FF2B5EF4-FFF2-40B4-BE49-F238E27FC236}">
              <a16:creationId xmlns:a16="http://schemas.microsoft.com/office/drawing/2014/main" id="{B0993CAA-4CD6-4E1D-9A4F-34EFFD248DC2}"/>
            </a:ext>
          </a:extLst>
        </xdr:cNvPr>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8" name="楕円 407">
          <a:extLst>
            <a:ext uri="{FF2B5EF4-FFF2-40B4-BE49-F238E27FC236}">
              <a16:creationId xmlns:a16="http://schemas.microsoft.com/office/drawing/2014/main" id="{6BD5814D-A42E-4471-9016-274674296726}"/>
            </a:ext>
          </a:extLst>
        </xdr:cNvPr>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9" name="テキスト ボックス 408">
          <a:extLst>
            <a:ext uri="{FF2B5EF4-FFF2-40B4-BE49-F238E27FC236}">
              <a16:creationId xmlns:a16="http://schemas.microsoft.com/office/drawing/2014/main" id="{341A75B4-3698-4F97-BF74-849BCCD42DB6}"/>
            </a:ext>
          </a:extLst>
        </xdr:cNvPr>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92392</xdr:rowOff>
    </xdr:from>
    <xdr:to>
      <xdr:col>68</xdr:col>
      <xdr:colOff>203200</xdr:colOff>
      <xdr:row>37</xdr:row>
      <xdr:rowOff>22542</xdr:rowOff>
    </xdr:to>
    <xdr:sp macro="" textlink="">
      <xdr:nvSpPr>
        <xdr:cNvPr id="410" name="楕円 409">
          <a:extLst>
            <a:ext uri="{FF2B5EF4-FFF2-40B4-BE49-F238E27FC236}">
              <a16:creationId xmlns:a16="http://schemas.microsoft.com/office/drawing/2014/main" id="{C45A65E4-A686-442D-9E43-51D8A30DD668}"/>
            </a:ext>
          </a:extLst>
        </xdr:cNvPr>
        <xdr:cNvSpPr/>
      </xdr:nvSpPr>
      <xdr:spPr>
        <a:xfrm>
          <a:off x="14351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32719</xdr:rowOff>
    </xdr:from>
    <xdr:ext cx="762000" cy="259045"/>
    <xdr:sp macro="" textlink="">
      <xdr:nvSpPr>
        <xdr:cNvPr id="411" name="テキスト ボックス 410">
          <a:extLst>
            <a:ext uri="{FF2B5EF4-FFF2-40B4-BE49-F238E27FC236}">
              <a16:creationId xmlns:a16="http://schemas.microsoft.com/office/drawing/2014/main" id="{D0D85143-1A45-4E40-B335-6FBC23CD91B6}"/>
            </a:ext>
          </a:extLst>
        </xdr:cNvPr>
        <xdr:cNvSpPr txBox="1"/>
      </xdr:nvSpPr>
      <xdr:spPr>
        <a:xfrm>
          <a:off x="14020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412" name="楕円 411">
          <a:extLst>
            <a:ext uri="{FF2B5EF4-FFF2-40B4-BE49-F238E27FC236}">
              <a16:creationId xmlns:a16="http://schemas.microsoft.com/office/drawing/2014/main" id="{0A874F2A-228E-4CAE-9A55-EA6C2CF63FDF}"/>
            </a:ext>
          </a:extLst>
        </xdr:cNvPr>
        <xdr:cNvSpPr/>
      </xdr:nvSpPr>
      <xdr:spPr>
        <a:xfrm>
          <a:off x="13462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62882</xdr:rowOff>
    </xdr:from>
    <xdr:ext cx="762000" cy="259045"/>
    <xdr:sp macro="" textlink="">
      <xdr:nvSpPr>
        <xdr:cNvPr id="413" name="テキスト ボックス 412">
          <a:extLst>
            <a:ext uri="{FF2B5EF4-FFF2-40B4-BE49-F238E27FC236}">
              <a16:creationId xmlns:a16="http://schemas.microsoft.com/office/drawing/2014/main" id="{F003CB93-65A1-4457-A3EF-17FEC1D4C78A}"/>
            </a:ext>
          </a:extLst>
        </xdr:cNvPr>
        <xdr:cNvSpPr txBox="1"/>
      </xdr:nvSpPr>
      <xdr:spPr>
        <a:xfrm>
          <a:off x="13131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5A0B311F-194C-408B-96B7-BAC5AD1ECE6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2BE49079-A93B-422B-902B-410A235384C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710CBBB0-8D57-4991-9B00-674D3FC11FF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ACC2D42-45D7-473A-989D-3593EFB5414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9199F2FF-7A0D-49AA-A85F-5F85953F096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5C33E44-2298-4E9E-93F5-F76DD3A8334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42A45D0-B313-4377-80BB-79C84C467E1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4B6BA647-92F7-4512-B927-AB57316A62A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7E0AAF1-F78A-49AF-8D15-76A8550B0E8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B4509FE-63CD-4081-B5DE-085E6DB2C3D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A0B3B51A-41A1-402F-87BF-629E06E49CF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A66B50D-C4B3-4480-9086-C3CCF708D7D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A75B178-678C-4908-AC0E-1FEA0844EB1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市債の計画的な発行と償還、剰余金等を活用した繰上償還等によって市債残高が前年度より減少（▲</a:t>
          </a:r>
          <a:r>
            <a:rPr kumimoji="1" lang="en-US" altLang="ja-JP" sz="1300">
              <a:latin typeface="ＭＳ Ｐゴシック" panose="020B0600070205080204" pitchFamily="50" charset="-128"/>
              <a:ea typeface="ＭＳ Ｐゴシック" panose="020B0600070205080204" pitchFamily="50" charset="-128"/>
            </a:rPr>
            <a:t>1,490</a:t>
          </a:r>
          <a:r>
            <a:rPr kumimoji="1" lang="ja-JP" altLang="en-US" sz="1300">
              <a:latin typeface="ＭＳ Ｐゴシック" panose="020B0600070205080204" pitchFamily="50" charset="-128"/>
              <a:ea typeface="ＭＳ Ｐゴシック" panose="020B0600070205080204" pitchFamily="50" charset="-128"/>
            </a:rPr>
            <a:t>百万円）し、前年度との比較で</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ポイント上回っていることから、引き続き、基金への積立・市債残高の縮減等による将来負担の軽減に努める。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78740A7-5004-45F3-B6D1-D00CF5EA8D0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3496A493-6E26-4E0D-B741-0AE2BDB2A5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FF8AFA0D-82F1-4862-8658-362DA29ECA8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B6EF0EC9-437E-48BD-89D5-C672580C798F}"/>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9F9BA7C1-42D6-45AD-BC8E-3417FF8F704F}"/>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5AA8DDFE-6E63-48C7-A1AD-346D38B49AC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4CB34A34-936B-45A6-BB58-3911AE39C8E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4223AFB5-0FC8-41BF-8727-B54FC0E2AA6B}"/>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147C040A-5689-4992-8777-8C06316272E8}"/>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794D1BB-22A6-42C7-AA59-45FBEEA7794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5AF6ECA5-025C-45A8-A787-AF67176A5C6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5ADA19D6-D469-4C36-80CD-BEE1BDBCF156}"/>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260DFAFF-2E34-45BD-8E45-CAA3294E7AE4}"/>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A421BF12-1CBC-409D-A94C-88C8803C7B12}"/>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1663E622-0E7D-4FEA-9312-69BD50DFF964}"/>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65E33361-97C1-4F66-939C-8E9F4DA0D5A2}"/>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45720</xdr:rowOff>
    </xdr:from>
    <xdr:to>
      <xdr:col>81</xdr:col>
      <xdr:colOff>44450</xdr:colOff>
      <xdr:row>16</xdr:row>
      <xdr:rowOff>93377</xdr:rowOff>
    </xdr:to>
    <xdr:cxnSp macro="">
      <xdr:nvCxnSpPr>
        <xdr:cNvPr id="443" name="直線コネクタ 442">
          <a:extLst>
            <a:ext uri="{FF2B5EF4-FFF2-40B4-BE49-F238E27FC236}">
              <a16:creationId xmlns:a16="http://schemas.microsoft.com/office/drawing/2014/main" id="{19386380-CE15-4671-A43E-8E6E93B9E787}"/>
            </a:ext>
          </a:extLst>
        </xdr:cNvPr>
        <xdr:cNvCxnSpPr/>
      </xdr:nvCxnSpPr>
      <xdr:spPr>
        <a:xfrm flipV="1">
          <a:off x="16179800" y="2788920"/>
          <a:ext cx="8382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3F8B5BCA-4AA4-431E-8B37-CA627256FB4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6DCC2C10-4805-47F6-AA01-FA293EA26B38}"/>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93377</xdr:rowOff>
    </xdr:from>
    <xdr:to>
      <xdr:col>77</xdr:col>
      <xdr:colOff>44450</xdr:colOff>
      <xdr:row>17</xdr:row>
      <xdr:rowOff>60071</xdr:rowOff>
    </xdr:to>
    <xdr:cxnSp macro="">
      <xdr:nvCxnSpPr>
        <xdr:cNvPr id="446" name="直線コネクタ 445">
          <a:extLst>
            <a:ext uri="{FF2B5EF4-FFF2-40B4-BE49-F238E27FC236}">
              <a16:creationId xmlns:a16="http://schemas.microsoft.com/office/drawing/2014/main" id="{B112501B-0ED4-452A-88ED-F9E214058FBD}"/>
            </a:ext>
          </a:extLst>
        </xdr:cNvPr>
        <xdr:cNvCxnSpPr/>
      </xdr:nvCxnSpPr>
      <xdr:spPr>
        <a:xfrm flipV="1">
          <a:off x="15290800" y="2836577"/>
          <a:ext cx="889000" cy="1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697512B5-D332-4F9E-989A-4E23FDE95483}"/>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B19E41D3-E0F7-4947-8EFC-62FE5A5253EB}"/>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60071</xdr:rowOff>
    </xdr:from>
    <xdr:to>
      <xdr:col>72</xdr:col>
      <xdr:colOff>203200</xdr:colOff>
      <xdr:row>17</xdr:row>
      <xdr:rowOff>165640</xdr:rowOff>
    </xdr:to>
    <xdr:cxnSp macro="">
      <xdr:nvCxnSpPr>
        <xdr:cNvPr id="449" name="直線コネクタ 448">
          <a:extLst>
            <a:ext uri="{FF2B5EF4-FFF2-40B4-BE49-F238E27FC236}">
              <a16:creationId xmlns:a16="http://schemas.microsoft.com/office/drawing/2014/main" id="{2E18AF12-B228-433B-916B-C0B875B755D2}"/>
            </a:ext>
          </a:extLst>
        </xdr:cNvPr>
        <xdr:cNvCxnSpPr/>
      </xdr:nvCxnSpPr>
      <xdr:spPr>
        <a:xfrm flipV="1">
          <a:off x="14401800" y="2974721"/>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9AA8FB93-13EB-4CA7-BB9C-6D38CE5EE023}"/>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E3ACADDF-F4B8-4668-AA46-F38B6055150E}"/>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165640</xdr:rowOff>
    </xdr:from>
    <xdr:to>
      <xdr:col>68</xdr:col>
      <xdr:colOff>152400</xdr:colOff>
      <xdr:row>18</xdr:row>
      <xdr:rowOff>105791</xdr:rowOff>
    </xdr:to>
    <xdr:cxnSp macro="">
      <xdr:nvCxnSpPr>
        <xdr:cNvPr id="452" name="直線コネクタ 451">
          <a:extLst>
            <a:ext uri="{FF2B5EF4-FFF2-40B4-BE49-F238E27FC236}">
              <a16:creationId xmlns:a16="http://schemas.microsoft.com/office/drawing/2014/main" id="{3D8FBA5F-246D-4496-A5A8-49E404196DCB}"/>
            </a:ext>
          </a:extLst>
        </xdr:cNvPr>
        <xdr:cNvCxnSpPr/>
      </xdr:nvCxnSpPr>
      <xdr:spPr>
        <a:xfrm flipV="1">
          <a:off x="13512800" y="3080290"/>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2EAA9A3-8A5B-4DDD-8107-99D94A65A32A}"/>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6CF3C2E4-7832-41A6-A915-5AA3EA618AAB}"/>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1AD98C1A-65E0-4825-A898-B91ABD631BB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84591EF4-9339-4A5A-8D28-82937699D1D1}"/>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DB10E42-D46F-4790-989C-7BE38A84AC1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4A8A36B-4E9E-4CC4-A51A-783059FD409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E4E56B3-E92F-4507-8EB2-8C4CF1AF325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E5B11F0-1569-4CB0-95D4-4D5C02153AD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C7F4544-0A62-48D9-84FD-BF4935CF22E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166370</xdr:rowOff>
    </xdr:from>
    <xdr:to>
      <xdr:col>81</xdr:col>
      <xdr:colOff>95250</xdr:colOff>
      <xdr:row>16</xdr:row>
      <xdr:rowOff>96520</xdr:rowOff>
    </xdr:to>
    <xdr:sp macro="" textlink="">
      <xdr:nvSpPr>
        <xdr:cNvPr id="462" name="楕円 461">
          <a:extLst>
            <a:ext uri="{FF2B5EF4-FFF2-40B4-BE49-F238E27FC236}">
              <a16:creationId xmlns:a16="http://schemas.microsoft.com/office/drawing/2014/main" id="{6E48D10E-AF15-4C22-8D69-5F2624F379FC}"/>
            </a:ext>
          </a:extLst>
        </xdr:cNvPr>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138447</xdr:rowOff>
    </xdr:from>
    <xdr:ext cx="762000" cy="259045"/>
    <xdr:sp macro="" textlink="">
      <xdr:nvSpPr>
        <xdr:cNvPr id="463" name="将来負担の状況該当値テキスト">
          <a:extLst>
            <a:ext uri="{FF2B5EF4-FFF2-40B4-BE49-F238E27FC236}">
              <a16:creationId xmlns:a16="http://schemas.microsoft.com/office/drawing/2014/main" id="{D91C1BCD-3EF1-48B3-B4FC-3AC36AAB2F77}"/>
            </a:ext>
          </a:extLst>
        </xdr:cNvPr>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42577</xdr:rowOff>
    </xdr:from>
    <xdr:to>
      <xdr:col>77</xdr:col>
      <xdr:colOff>95250</xdr:colOff>
      <xdr:row>16</xdr:row>
      <xdr:rowOff>144177</xdr:rowOff>
    </xdr:to>
    <xdr:sp macro="" textlink="">
      <xdr:nvSpPr>
        <xdr:cNvPr id="464" name="楕円 463">
          <a:extLst>
            <a:ext uri="{FF2B5EF4-FFF2-40B4-BE49-F238E27FC236}">
              <a16:creationId xmlns:a16="http://schemas.microsoft.com/office/drawing/2014/main" id="{659802F4-ED41-4DB4-B9D0-A2237147C362}"/>
            </a:ext>
          </a:extLst>
        </xdr:cNvPr>
        <xdr:cNvSpPr/>
      </xdr:nvSpPr>
      <xdr:spPr>
        <a:xfrm>
          <a:off x="16129000" y="27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128954</xdr:rowOff>
    </xdr:from>
    <xdr:ext cx="736600" cy="259045"/>
    <xdr:sp macro="" textlink="">
      <xdr:nvSpPr>
        <xdr:cNvPr id="465" name="テキスト ボックス 464">
          <a:extLst>
            <a:ext uri="{FF2B5EF4-FFF2-40B4-BE49-F238E27FC236}">
              <a16:creationId xmlns:a16="http://schemas.microsoft.com/office/drawing/2014/main" id="{9F787EAF-5A8B-4206-8577-439B83C3C5F8}"/>
            </a:ext>
          </a:extLst>
        </xdr:cNvPr>
        <xdr:cNvSpPr txBox="1"/>
      </xdr:nvSpPr>
      <xdr:spPr>
        <a:xfrm>
          <a:off x="15798800" y="287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9271</xdr:rowOff>
    </xdr:from>
    <xdr:to>
      <xdr:col>73</xdr:col>
      <xdr:colOff>44450</xdr:colOff>
      <xdr:row>17</xdr:row>
      <xdr:rowOff>110871</xdr:rowOff>
    </xdr:to>
    <xdr:sp macro="" textlink="">
      <xdr:nvSpPr>
        <xdr:cNvPr id="466" name="楕円 465">
          <a:extLst>
            <a:ext uri="{FF2B5EF4-FFF2-40B4-BE49-F238E27FC236}">
              <a16:creationId xmlns:a16="http://schemas.microsoft.com/office/drawing/2014/main" id="{3E20F6EA-E1F8-4BA9-9E83-48B1444DB3FC}"/>
            </a:ext>
          </a:extLst>
        </xdr:cNvPr>
        <xdr:cNvSpPr/>
      </xdr:nvSpPr>
      <xdr:spPr>
        <a:xfrm>
          <a:off x="15240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95648</xdr:rowOff>
    </xdr:from>
    <xdr:ext cx="762000" cy="259045"/>
    <xdr:sp macro="" textlink="">
      <xdr:nvSpPr>
        <xdr:cNvPr id="467" name="テキスト ボックス 466">
          <a:extLst>
            <a:ext uri="{FF2B5EF4-FFF2-40B4-BE49-F238E27FC236}">
              <a16:creationId xmlns:a16="http://schemas.microsoft.com/office/drawing/2014/main" id="{E2601D7E-0A93-46AE-8900-AAD9CAC8C40F}"/>
            </a:ext>
          </a:extLst>
        </xdr:cNvPr>
        <xdr:cNvSpPr txBox="1"/>
      </xdr:nvSpPr>
      <xdr:spPr>
        <a:xfrm>
          <a:off x="14909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114840</xdr:rowOff>
    </xdr:from>
    <xdr:to>
      <xdr:col>68</xdr:col>
      <xdr:colOff>203200</xdr:colOff>
      <xdr:row>18</xdr:row>
      <xdr:rowOff>44990</xdr:rowOff>
    </xdr:to>
    <xdr:sp macro="" textlink="">
      <xdr:nvSpPr>
        <xdr:cNvPr id="468" name="楕円 467">
          <a:extLst>
            <a:ext uri="{FF2B5EF4-FFF2-40B4-BE49-F238E27FC236}">
              <a16:creationId xmlns:a16="http://schemas.microsoft.com/office/drawing/2014/main" id="{F6DE4B72-2F2C-4215-8D5A-633B3C580DB6}"/>
            </a:ext>
          </a:extLst>
        </xdr:cNvPr>
        <xdr:cNvSpPr/>
      </xdr:nvSpPr>
      <xdr:spPr>
        <a:xfrm>
          <a:off x="14351000" y="30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29767</xdr:rowOff>
    </xdr:from>
    <xdr:ext cx="762000" cy="259045"/>
    <xdr:sp macro="" textlink="">
      <xdr:nvSpPr>
        <xdr:cNvPr id="469" name="テキスト ボックス 468">
          <a:extLst>
            <a:ext uri="{FF2B5EF4-FFF2-40B4-BE49-F238E27FC236}">
              <a16:creationId xmlns:a16="http://schemas.microsoft.com/office/drawing/2014/main" id="{B05952BF-945D-45FB-B551-A43DD06FC596}"/>
            </a:ext>
          </a:extLst>
        </xdr:cNvPr>
        <xdr:cNvSpPr txBox="1"/>
      </xdr:nvSpPr>
      <xdr:spPr>
        <a:xfrm>
          <a:off x="14020800" y="311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54991</xdr:rowOff>
    </xdr:from>
    <xdr:to>
      <xdr:col>64</xdr:col>
      <xdr:colOff>152400</xdr:colOff>
      <xdr:row>18</xdr:row>
      <xdr:rowOff>156591</xdr:rowOff>
    </xdr:to>
    <xdr:sp macro="" textlink="">
      <xdr:nvSpPr>
        <xdr:cNvPr id="470" name="楕円 469">
          <a:extLst>
            <a:ext uri="{FF2B5EF4-FFF2-40B4-BE49-F238E27FC236}">
              <a16:creationId xmlns:a16="http://schemas.microsoft.com/office/drawing/2014/main" id="{5B3BB23F-B9F6-4A35-A715-DD77661D0C8B}"/>
            </a:ext>
          </a:extLst>
        </xdr:cNvPr>
        <xdr:cNvSpPr/>
      </xdr:nvSpPr>
      <xdr:spPr>
        <a:xfrm>
          <a:off x="13462000" y="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141368</xdr:rowOff>
    </xdr:from>
    <xdr:ext cx="762000" cy="259045"/>
    <xdr:sp macro="" textlink="">
      <xdr:nvSpPr>
        <xdr:cNvPr id="471" name="テキスト ボックス 470">
          <a:extLst>
            <a:ext uri="{FF2B5EF4-FFF2-40B4-BE49-F238E27FC236}">
              <a16:creationId xmlns:a16="http://schemas.microsoft.com/office/drawing/2014/main" id="{D459EAA4-4F55-47F5-81DE-7B95B7749858}"/>
            </a:ext>
          </a:extLst>
        </xdr:cNvPr>
        <xdr:cNvSpPr txBox="1"/>
      </xdr:nvSpPr>
      <xdr:spPr>
        <a:xfrm>
          <a:off x="13131800" y="322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28,584
28,408
240.93
19,272,927
17,780,724
1,328,276
8,390,874
13,431,984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ポイント上回った。類似団体との比較で高い状態が続いているが、広域の事務組合等によらず、市単独で消防組織を有していることが主な要因である。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8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9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153670</xdr:rowOff>
    </xdr:from>
    <xdr:to>
      <xdr:col>11</xdr:col>
      <xdr:colOff>9525</xdr:colOff>
      <xdr:row>40</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年度の物件費に係る経常収支比率は、公民館等の指定管理料等の増や小中学校をはじめとした公共施設の光熱水費の増などにより、前年度との比較で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ポイント上昇し、類似団体内平均値との比較で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498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49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ポイント増加したが、類似団体内平均値と同率となった。高齢化率が高いことから、今後も高齢者福祉費等の増加に伴う比率の上昇が見込まれる。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15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年度のその他に係る経常収支比率は、後期高齢者医療特別会計に対する繰出金の減などにより、前年度との比較で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ポイント上回っており、高い傾向が続いている。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5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59</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15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年度の補助費等に係る経常収支比率は、一部事務組合への負担金の増などにより前年度との比較で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ポイント増加したものの、類似団体内平均値との比較では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ポイント下回った。これは、市単独で消防組織を有するなど、一部事務組合への負担金が類似団体と比較して少ないことが要因と考えられる。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791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154432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年度の公債費に係る経常収支比率は、償還元金の減などにより、前年度との比較では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ポイント減少し、類似団体内平均値との比較では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引き続き、投資的事業の厳選や借入額と返済額のバランスを考慮した財政運営に努めることで、比率の抑制を図る。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60325</xdr:rowOff>
    </xdr:from>
    <xdr:to>
      <xdr:col>24</xdr:col>
      <xdr:colOff>25400</xdr:colOff>
      <xdr:row>74</xdr:row>
      <xdr:rowOff>90805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7476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90805</xdr:rowOff>
    </xdr:from>
    <xdr:to>
      <xdr:col>19</xdr:col>
      <xdr:colOff>187325</xdr:colOff>
      <xdr:row>74</xdr:row>
      <xdr:rowOff>117475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781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117475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91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130810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91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xdr:rowOff>
    </xdr:from>
    <xdr:to>
      <xdr:col>24</xdr:col>
      <xdr:colOff>76200</xdr:colOff>
      <xdr:row>74</xdr:row>
      <xdr:rowOff>111125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89552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40005</xdr:rowOff>
    </xdr:from>
    <xdr:to>
      <xdr:col>20</xdr:col>
      <xdr:colOff>38100</xdr:colOff>
      <xdr:row>74</xdr:row>
      <xdr:rowOff>141605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151782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9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80010</xdr:rowOff>
    </xdr:from>
    <xdr:to>
      <xdr:col>6</xdr:col>
      <xdr:colOff>171450</xdr:colOff>
      <xdr:row>75</xdr:row>
      <xdr:rowOff>10160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20337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年度の公債費以外の経常収支比率は、前年度との比較で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ポイント上回った。人件費・物件費をはじめ、経常経費の見直しを進め、比率の改善を進める必要がある。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40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140715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99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140715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543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132378</xdr:rowOff>
    </xdr:from>
    <xdr:to>
      <xdr:col>29</xdr:col>
      <xdr:colOff>127000</xdr:colOff>
      <xdr:row>18</xdr:row>
      <xdr:rowOff>158678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6103"/>
          <a:ext cx="647700" cy="26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155335</xdr:rowOff>
    </xdr:from>
    <xdr:to>
      <xdr:col>26</xdr:col>
      <xdr:colOff>50800</xdr:colOff>
      <xdr:row>18</xdr:row>
      <xdr:rowOff>158678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89060"/>
          <a:ext cx="698500" cy="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155335</xdr:rowOff>
    </xdr:from>
    <xdr:to>
      <xdr:col>22</xdr:col>
      <xdr:colOff>114300</xdr:colOff>
      <xdr:row>18</xdr:row>
      <xdr:rowOff>161497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9060"/>
          <a:ext cx="698500" cy="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161497</xdr:rowOff>
    </xdr:from>
    <xdr:to>
      <xdr:col>18</xdr:col>
      <xdr:colOff>177800</xdr:colOff>
      <xdr:row>19</xdr:row>
      <xdr:rowOff>17435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5222"/>
          <a:ext cx="698500" cy="27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81578</xdr:rowOff>
    </xdr:from>
    <xdr:to>
      <xdr:col>29</xdr:col>
      <xdr:colOff>177800</xdr:colOff>
      <xdr:row>19</xdr:row>
      <xdr:rowOff>11728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53655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107878</xdr:rowOff>
    </xdr:from>
    <xdr:to>
      <xdr:col>26</xdr:col>
      <xdr:colOff>101600</xdr:colOff>
      <xdr:row>19</xdr:row>
      <xdr:rowOff>38028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22805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104535</xdr:rowOff>
    </xdr:from>
    <xdr:to>
      <xdr:col>22</xdr:col>
      <xdr:colOff>165100</xdr:colOff>
      <xdr:row>19</xdr:row>
      <xdr:rowOff>34685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19462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110697</xdr:rowOff>
    </xdr:from>
    <xdr:to>
      <xdr:col>19</xdr:col>
      <xdr:colOff>38100</xdr:colOff>
      <xdr:row>19</xdr:row>
      <xdr:rowOff>40847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25624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138085</xdr:rowOff>
    </xdr:from>
    <xdr:to>
      <xdr:col>15</xdr:col>
      <xdr:colOff>101600</xdr:colOff>
      <xdr:row>19</xdr:row>
      <xdr:rowOff>68235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53012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21071</xdr:rowOff>
    </xdr:from>
    <xdr:to>
      <xdr:col>29</xdr:col>
      <xdr:colOff>127000</xdr:colOff>
      <xdr:row>38</xdr:row>
      <xdr:rowOff>36676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8671"/>
          <a:ext cx="647700" cy="15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20731</xdr:rowOff>
    </xdr:from>
    <xdr:to>
      <xdr:col>26</xdr:col>
      <xdr:colOff>50800</xdr:colOff>
      <xdr:row>38</xdr:row>
      <xdr:rowOff>21071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8331"/>
          <a:ext cx="698500" cy="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20731</xdr:rowOff>
    </xdr:from>
    <xdr:to>
      <xdr:col>22</xdr:col>
      <xdr:colOff>114300</xdr:colOff>
      <xdr:row>38</xdr:row>
      <xdr:rowOff>32954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88331"/>
          <a:ext cx="698500" cy="1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27708</xdr:rowOff>
    </xdr:from>
    <xdr:to>
      <xdr:col>18</xdr:col>
      <xdr:colOff>177800</xdr:colOff>
      <xdr:row>38</xdr:row>
      <xdr:rowOff>32954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5308"/>
          <a:ext cx="698500" cy="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328776</xdr:rowOff>
    </xdr:from>
    <xdr:to>
      <xdr:col>29</xdr:col>
      <xdr:colOff>177800</xdr:colOff>
      <xdr:row>38</xdr:row>
      <xdr:rowOff>87476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237353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313171</xdr:rowOff>
    </xdr:from>
    <xdr:to>
      <xdr:col>26</xdr:col>
      <xdr:colOff>101600</xdr:colOff>
      <xdr:row>38</xdr:row>
      <xdr:rowOff>71871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56648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4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312831</xdr:rowOff>
    </xdr:from>
    <xdr:to>
      <xdr:col>22</xdr:col>
      <xdr:colOff>165100</xdr:colOff>
      <xdr:row>38</xdr:row>
      <xdr:rowOff>71531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56308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325054</xdr:rowOff>
    </xdr:from>
    <xdr:to>
      <xdr:col>19</xdr:col>
      <xdr:colOff>38100</xdr:colOff>
      <xdr:row>38</xdr:row>
      <xdr:rowOff>83754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68531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319808</xdr:rowOff>
    </xdr:from>
    <xdr:to>
      <xdr:col>15</xdr:col>
      <xdr:colOff>101600</xdr:colOff>
      <xdr:row>38</xdr:row>
      <xdr:rowOff>78508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63285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28,584
28,408
240.93
19,272,927
17,780,724
1,328,276
8,390,874
13,431,984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97003</xdr:rowOff>
    </xdr:from>
    <xdr:to>
      <xdr:col>24</xdr:col>
      <xdr:colOff>63500</xdr:colOff>
      <xdr:row>36</xdr:row>
      <xdr:rowOff>130124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9203"/>
          <a:ext cx="8382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119799</xdr:rowOff>
    </xdr:from>
    <xdr:to>
      <xdr:col>19</xdr:col>
      <xdr:colOff>177800</xdr:colOff>
      <xdr:row>36</xdr:row>
      <xdr:rowOff>130124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1999"/>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119799</xdr:rowOff>
    </xdr:from>
    <xdr:to>
      <xdr:col>15</xdr:col>
      <xdr:colOff>50800</xdr:colOff>
      <xdr:row>37</xdr:row>
      <xdr:rowOff>3835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1999"/>
          <a:ext cx="889000" cy="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3835</xdr:rowOff>
    </xdr:from>
    <xdr:to>
      <xdr:col>10</xdr:col>
      <xdr:colOff>114300</xdr:colOff>
      <xdr:row>37</xdr:row>
      <xdr:rowOff>39484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7485"/>
          <a:ext cx="8890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46203</xdr:rowOff>
    </xdr:from>
    <xdr:to>
      <xdr:col>24</xdr:col>
      <xdr:colOff>114300</xdr:colOff>
      <xdr:row>36</xdr:row>
      <xdr:rowOff>147803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79324</xdr:rowOff>
    </xdr:from>
    <xdr:to>
      <xdr:col>20</xdr:col>
      <xdr:colOff>38100</xdr:colOff>
      <xdr:row>37</xdr:row>
      <xdr:rowOff>9474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68999</xdr:rowOff>
    </xdr:from>
    <xdr:to>
      <xdr:col>15</xdr:col>
      <xdr:colOff>101600</xdr:colOff>
      <xdr:row>36</xdr:row>
      <xdr:rowOff>170599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161726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124485</xdr:rowOff>
    </xdr:from>
    <xdr:to>
      <xdr:col>10</xdr:col>
      <xdr:colOff>165100</xdr:colOff>
      <xdr:row>37</xdr:row>
      <xdr:rowOff>54635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45762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160134</xdr:rowOff>
    </xdr:from>
    <xdr:to>
      <xdr:col>6</xdr:col>
      <xdr:colOff>38100</xdr:colOff>
      <xdr:row>37</xdr:row>
      <xdr:rowOff>90284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81411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61797</xdr:rowOff>
    </xdr:from>
    <xdr:to>
      <xdr:col>24</xdr:col>
      <xdr:colOff>63500</xdr:colOff>
      <xdr:row>57</xdr:row>
      <xdr:rowOff>151698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4447"/>
          <a:ext cx="838200" cy="8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151698</xdr:rowOff>
    </xdr:from>
    <xdr:to>
      <xdr:col>19</xdr:col>
      <xdr:colOff>177800</xdr:colOff>
      <xdr:row>58</xdr:row>
      <xdr:rowOff>16734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4348"/>
          <a:ext cx="889000" cy="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16734</xdr:rowOff>
    </xdr:from>
    <xdr:to>
      <xdr:col>15</xdr:col>
      <xdr:colOff>50800</xdr:colOff>
      <xdr:row>58</xdr:row>
      <xdr:rowOff>57551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0834"/>
          <a:ext cx="889000" cy="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57551</xdr:rowOff>
    </xdr:from>
    <xdr:to>
      <xdr:col>10</xdr:col>
      <xdr:colOff>114300</xdr:colOff>
      <xdr:row>58</xdr:row>
      <xdr:rowOff>67853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01651"/>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10997</xdr:rowOff>
    </xdr:from>
    <xdr:to>
      <xdr:col>24</xdr:col>
      <xdr:colOff>114300</xdr:colOff>
      <xdr:row>57</xdr:row>
      <xdr:rowOff>112597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33874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3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100898</xdr:rowOff>
    </xdr:from>
    <xdr:to>
      <xdr:col>20</xdr:col>
      <xdr:colOff>38100</xdr:colOff>
      <xdr:row>58</xdr:row>
      <xdr:rowOff>31048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47575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4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137384</xdr:rowOff>
    </xdr:from>
    <xdr:to>
      <xdr:col>15</xdr:col>
      <xdr:colOff>101600</xdr:colOff>
      <xdr:row>58</xdr:row>
      <xdr:rowOff>67534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84061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8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6751</xdr:rowOff>
    </xdr:from>
    <xdr:to>
      <xdr:col>10</xdr:col>
      <xdr:colOff>165100</xdr:colOff>
      <xdr:row>58</xdr:row>
      <xdr:rowOff>108351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99478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17053</xdr:rowOff>
    </xdr:from>
    <xdr:to>
      <xdr:col>6</xdr:col>
      <xdr:colOff>38100</xdr:colOff>
      <xdr:row>58</xdr:row>
      <xdr:rowOff>118653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109780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32993</xdr:rowOff>
    </xdr:from>
    <xdr:to>
      <xdr:col>24</xdr:col>
      <xdr:colOff>63500</xdr:colOff>
      <xdr:row>78</xdr:row>
      <xdr:rowOff>136141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06093"/>
          <a:ext cx="838200" cy="10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32993</xdr:rowOff>
    </xdr:from>
    <xdr:to>
      <xdr:col>19</xdr:col>
      <xdr:colOff>177800</xdr:colOff>
      <xdr:row>78</xdr:row>
      <xdr:rowOff>118931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06093"/>
          <a:ext cx="889000" cy="8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118931</xdr:rowOff>
    </xdr:from>
    <xdr:to>
      <xdr:col>15</xdr:col>
      <xdr:colOff>50800</xdr:colOff>
      <xdr:row>79</xdr:row>
      <xdr:rowOff>5479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92031"/>
          <a:ext cx="88900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169483</xdr:rowOff>
    </xdr:from>
    <xdr:to>
      <xdr:col>10</xdr:col>
      <xdr:colOff>114300</xdr:colOff>
      <xdr:row>79</xdr:row>
      <xdr:rowOff>5479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258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85341</xdr:rowOff>
    </xdr:from>
    <xdr:to>
      <xdr:col>24</xdr:col>
      <xdr:colOff>114300</xdr:colOff>
      <xdr:row>79</xdr:row>
      <xdr:rowOff>15491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22310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153643</xdr:rowOff>
    </xdr:from>
    <xdr:to>
      <xdr:col>20</xdr:col>
      <xdr:colOff>38100</xdr:colOff>
      <xdr:row>78</xdr:row>
      <xdr:rowOff>83793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100320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68131</xdr:rowOff>
    </xdr:from>
    <xdr:to>
      <xdr:col>15</xdr:col>
      <xdr:colOff>101600</xdr:colOff>
      <xdr:row>78</xdr:row>
      <xdr:rowOff>169731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160858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3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126129</xdr:rowOff>
    </xdr:from>
    <xdr:to>
      <xdr:col>10</xdr:col>
      <xdr:colOff>165100</xdr:colOff>
      <xdr:row>79</xdr:row>
      <xdr:rowOff>56279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47406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118683</xdr:rowOff>
    </xdr:from>
    <xdr:to>
      <xdr:col>6</xdr:col>
      <xdr:colOff>38100</xdr:colOff>
      <xdr:row>79</xdr:row>
      <xdr:rowOff>48833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39960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23985</xdr:rowOff>
    </xdr:from>
    <xdr:to>
      <xdr:col>24</xdr:col>
      <xdr:colOff>63500</xdr:colOff>
      <xdr:row>97</xdr:row>
      <xdr:rowOff>126234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54635"/>
          <a:ext cx="8382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23985</xdr:rowOff>
    </xdr:from>
    <xdr:to>
      <xdr:col>19</xdr:col>
      <xdr:colOff>177800</xdr:colOff>
      <xdr:row>98</xdr:row>
      <xdr:rowOff>103494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54635"/>
          <a:ext cx="889000" cy="2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103494</xdr:rowOff>
    </xdr:from>
    <xdr:to>
      <xdr:col>15</xdr:col>
      <xdr:colOff>50800</xdr:colOff>
      <xdr:row>98</xdr:row>
      <xdr:rowOff>119169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0559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119169</xdr:rowOff>
    </xdr:from>
    <xdr:to>
      <xdr:col>10</xdr:col>
      <xdr:colOff>114300</xdr:colOff>
      <xdr:row>98</xdr:row>
      <xdr:rowOff>154549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21269"/>
          <a:ext cx="88900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75434</xdr:rowOff>
    </xdr:from>
    <xdr:to>
      <xdr:col>24</xdr:col>
      <xdr:colOff>114300</xdr:colOff>
      <xdr:row>98</xdr:row>
      <xdr:rowOff>5584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53861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144635</xdr:rowOff>
    </xdr:from>
    <xdr:to>
      <xdr:col>20</xdr:col>
      <xdr:colOff>38100</xdr:colOff>
      <xdr:row>97</xdr:row>
      <xdr:rowOff>74785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52694</xdr:rowOff>
    </xdr:from>
    <xdr:to>
      <xdr:col>15</xdr:col>
      <xdr:colOff>101600</xdr:colOff>
      <xdr:row>98</xdr:row>
      <xdr:rowOff>154294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145421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68369</xdr:rowOff>
    </xdr:from>
    <xdr:to>
      <xdr:col>10</xdr:col>
      <xdr:colOff>165100</xdr:colOff>
      <xdr:row>98</xdr:row>
      <xdr:rowOff>169969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161096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103749</xdr:rowOff>
    </xdr:from>
    <xdr:to>
      <xdr:col>6</xdr:col>
      <xdr:colOff>38100</xdr:colOff>
      <xdr:row>99</xdr:row>
      <xdr:rowOff>33899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25026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75989</xdr:rowOff>
    </xdr:from>
    <xdr:to>
      <xdr:col>55</xdr:col>
      <xdr:colOff>0</xdr:colOff>
      <xdr:row>38</xdr:row>
      <xdr:rowOff>80000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91089"/>
          <a:ext cx="8382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99725</xdr:rowOff>
    </xdr:from>
    <xdr:to>
      <xdr:col>50</xdr:col>
      <xdr:colOff>114300</xdr:colOff>
      <xdr:row>38</xdr:row>
      <xdr:rowOff>75989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71925"/>
          <a:ext cx="889000" cy="3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99725</xdr:rowOff>
    </xdr:from>
    <xdr:to>
      <xdr:col>45</xdr:col>
      <xdr:colOff>177800</xdr:colOff>
      <xdr:row>38</xdr:row>
      <xdr:rowOff>159131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71925"/>
          <a:ext cx="889000" cy="40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158782</xdr:rowOff>
    </xdr:from>
    <xdr:to>
      <xdr:col>41</xdr:col>
      <xdr:colOff>50800</xdr:colOff>
      <xdr:row>38</xdr:row>
      <xdr:rowOff>159131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73882"/>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29200</xdr:rowOff>
    </xdr:from>
    <xdr:to>
      <xdr:col>55</xdr:col>
      <xdr:colOff>50800</xdr:colOff>
      <xdr:row>38</xdr:row>
      <xdr:rowOff>130800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115576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25189</xdr:rowOff>
    </xdr:from>
    <xdr:to>
      <xdr:col>50</xdr:col>
      <xdr:colOff>165100</xdr:colOff>
      <xdr:row>38</xdr:row>
      <xdr:rowOff>126789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117916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48925</xdr:rowOff>
    </xdr:from>
    <xdr:to>
      <xdr:col>46</xdr:col>
      <xdr:colOff>38100</xdr:colOff>
      <xdr:row>36</xdr:row>
      <xdr:rowOff>150525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141652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31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108331</xdr:rowOff>
    </xdr:from>
    <xdr:to>
      <xdr:col>41</xdr:col>
      <xdr:colOff>101600</xdr:colOff>
      <xdr:row>39</xdr:row>
      <xdr:rowOff>38481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29608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107982</xdr:rowOff>
    </xdr:from>
    <xdr:to>
      <xdr:col>36</xdr:col>
      <xdr:colOff>165100</xdr:colOff>
      <xdr:row>39</xdr:row>
      <xdr:rowOff>38132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29259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143084</xdr:rowOff>
    </xdr:from>
    <xdr:to>
      <xdr:col>55</xdr:col>
      <xdr:colOff>0</xdr:colOff>
      <xdr:row>58</xdr:row>
      <xdr:rowOff>164807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87184"/>
          <a:ext cx="838200" cy="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143084</xdr:rowOff>
    </xdr:from>
    <xdr:to>
      <xdr:col>50</xdr:col>
      <xdr:colOff>114300</xdr:colOff>
      <xdr:row>58</xdr:row>
      <xdr:rowOff>146065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87184"/>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106452</xdr:rowOff>
    </xdr:from>
    <xdr:to>
      <xdr:col>45</xdr:col>
      <xdr:colOff>177800</xdr:colOff>
      <xdr:row>58</xdr:row>
      <xdr:rowOff>146065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50552"/>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89839</xdr:rowOff>
    </xdr:from>
    <xdr:to>
      <xdr:col>41</xdr:col>
      <xdr:colOff>50800</xdr:colOff>
      <xdr:row>58</xdr:row>
      <xdr:rowOff>106452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33939"/>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114007</xdr:rowOff>
    </xdr:from>
    <xdr:to>
      <xdr:col>55</xdr:col>
      <xdr:colOff>50800</xdr:colOff>
      <xdr:row>59</xdr:row>
      <xdr:rowOff>44157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28934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92284</xdr:rowOff>
    </xdr:from>
    <xdr:to>
      <xdr:col>50</xdr:col>
      <xdr:colOff>165100</xdr:colOff>
      <xdr:row>59</xdr:row>
      <xdr:rowOff>22434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13561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95265</xdr:rowOff>
    </xdr:from>
    <xdr:to>
      <xdr:col>46</xdr:col>
      <xdr:colOff>38100</xdr:colOff>
      <xdr:row>59</xdr:row>
      <xdr:rowOff>25415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16542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55652</xdr:rowOff>
    </xdr:from>
    <xdr:to>
      <xdr:col>41</xdr:col>
      <xdr:colOff>101600</xdr:colOff>
      <xdr:row>58</xdr:row>
      <xdr:rowOff>157252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9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148379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9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39039</xdr:rowOff>
    </xdr:from>
    <xdr:to>
      <xdr:col>36</xdr:col>
      <xdr:colOff>165100</xdr:colOff>
      <xdr:row>58</xdr:row>
      <xdr:rowOff>140639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131766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145111</xdr:rowOff>
    </xdr:from>
    <xdr:to>
      <xdr:col>55</xdr:col>
      <xdr:colOff>0</xdr:colOff>
      <xdr:row>79</xdr:row>
      <xdr:rowOff>15329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18211"/>
          <a:ext cx="8382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145111</xdr:rowOff>
    </xdr:from>
    <xdr:to>
      <xdr:col>50</xdr:col>
      <xdr:colOff>114300</xdr:colOff>
      <xdr:row>78</xdr:row>
      <xdr:rowOff>160350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18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72110</xdr:rowOff>
    </xdr:from>
    <xdr:to>
      <xdr:col>45</xdr:col>
      <xdr:colOff>177800</xdr:colOff>
      <xdr:row>78</xdr:row>
      <xdr:rowOff>160350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45210"/>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72110</xdr:rowOff>
    </xdr:from>
    <xdr:to>
      <xdr:col>41</xdr:col>
      <xdr:colOff>50800</xdr:colOff>
      <xdr:row>78</xdr:row>
      <xdr:rowOff>106514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45210"/>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135979</xdr:rowOff>
    </xdr:from>
    <xdr:to>
      <xdr:col>55</xdr:col>
      <xdr:colOff>50800</xdr:colOff>
      <xdr:row>79</xdr:row>
      <xdr:rowOff>66129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50906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94311</xdr:rowOff>
    </xdr:from>
    <xdr:to>
      <xdr:col>50</xdr:col>
      <xdr:colOff>165100</xdr:colOff>
      <xdr:row>79</xdr:row>
      <xdr:rowOff>24461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15588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109550</xdr:rowOff>
    </xdr:from>
    <xdr:to>
      <xdr:col>46</xdr:col>
      <xdr:colOff>38100</xdr:colOff>
      <xdr:row>79</xdr:row>
      <xdr:rowOff>39700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30827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21310</xdr:rowOff>
    </xdr:from>
    <xdr:to>
      <xdr:col>41</xdr:col>
      <xdr:colOff>101600</xdr:colOff>
      <xdr:row>78</xdr:row>
      <xdr:rowOff>122910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114037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55714</xdr:rowOff>
    </xdr:from>
    <xdr:to>
      <xdr:col>36</xdr:col>
      <xdr:colOff>165100</xdr:colOff>
      <xdr:row>78</xdr:row>
      <xdr:rowOff>157314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148441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2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6942</xdr:rowOff>
    </xdr:from>
    <xdr:to>
      <xdr:col>55</xdr:col>
      <xdr:colOff>0</xdr:colOff>
      <xdr:row>99</xdr:row>
      <xdr:rowOff>19603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80492"/>
          <a:ext cx="8382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6942</xdr:rowOff>
    </xdr:from>
    <xdr:to>
      <xdr:col>50</xdr:col>
      <xdr:colOff>114300</xdr:colOff>
      <xdr:row>99</xdr:row>
      <xdr:rowOff>10796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80492"/>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485</xdr:rowOff>
    </xdr:from>
    <xdr:to>
      <xdr:col>45</xdr:col>
      <xdr:colOff>177800</xdr:colOff>
      <xdr:row>99</xdr:row>
      <xdr:rowOff>10796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74035"/>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138894</xdr:rowOff>
    </xdr:from>
    <xdr:to>
      <xdr:col>41</xdr:col>
      <xdr:colOff>50800</xdr:colOff>
      <xdr:row>99</xdr:row>
      <xdr:rowOff>485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40994"/>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140253</xdr:rowOff>
    </xdr:from>
    <xdr:to>
      <xdr:col>55</xdr:col>
      <xdr:colOff>50800</xdr:colOff>
      <xdr:row>99</xdr:row>
      <xdr:rowOff>70403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55180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127592</xdr:rowOff>
    </xdr:from>
    <xdr:to>
      <xdr:col>50</xdr:col>
      <xdr:colOff>165100</xdr:colOff>
      <xdr:row>99</xdr:row>
      <xdr:rowOff>57742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48869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131446</xdr:rowOff>
    </xdr:from>
    <xdr:to>
      <xdr:col>46</xdr:col>
      <xdr:colOff>38100</xdr:colOff>
      <xdr:row>99</xdr:row>
      <xdr:rowOff>61596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52723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121135</xdr:rowOff>
    </xdr:from>
    <xdr:to>
      <xdr:col>41</xdr:col>
      <xdr:colOff>101600</xdr:colOff>
      <xdr:row>99</xdr:row>
      <xdr:rowOff>51285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42412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88094</xdr:rowOff>
    </xdr:from>
    <xdr:to>
      <xdr:col>36</xdr:col>
      <xdr:colOff>165100</xdr:colOff>
      <xdr:row>99</xdr:row>
      <xdr:rowOff>18244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9371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86877</xdr:rowOff>
    </xdr:from>
    <xdr:to>
      <xdr:col>85</xdr:col>
      <xdr:colOff>127000</xdr:colOff>
      <xdr:row>39</xdr:row>
      <xdr:rowOff>87057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73427"/>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18836</xdr:rowOff>
    </xdr:from>
    <xdr:to>
      <xdr:col>81</xdr:col>
      <xdr:colOff>50800</xdr:colOff>
      <xdr:row>39</xdr:row>
      <xdr:rowOff>87057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05386"/>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18836</xdr:rowOff>
    </xdr:from>
    <xdr:to>
      <xdr:col>76</xdr:col>
      <xdr:colOff>114300</xdr:colOff>
      <xdr:row>39</xdr:row>
      <xdr:rowOff>90470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05386"/>
          <a:ext cx="889000" cy="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90470</xdr:rowOff>
    </xdr:from>
    <xdr:to>
      <xdr:col>71</xdr:col>
      <xdr:colOff>177800</xdr:colOff>
      <xdr:row>39</xdr:row>
      <xdr:rowOff>93343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7020"/>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36077</xdr:rowOff>
    </xdr:from>
    <xdr:to>
      <xdr:col>85</xdr:col>
      <xdr:colOff>177800</xdr:colOff>
      <xdr:row>39</xdr:row>
      <xdr:rowOff>137677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122454</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37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36257</xdr:rowOff>
    </xdr:from>
    <xdr:to>
      <xdr:col>81</xdr:col>
      <xdr:colOff>101600</xdr:colOff>
      <xdr:row>39</xdr:row>
      <xdr:rowOff>137857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128984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1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139486</xdr:rowOff>
    </xdr:from>
    <xdr:to>
      <xdr:col>76</xdr:col>
      <xdr:colOff>165100</xdr:colOff>
      <xdr:row>39</xdr:row>
      <xdr:rowOff>69636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60763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39670</xdr:rowOff>
    </xdr:from>
    <xdr:to>
      <xdr:col>72</xdr:col>
      <xdr:colOff>38100</xdr:colOff>
      <xdr:row>39</xdr:row>
      <xdr:rowOff>141270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132397</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8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42543</xdr:rowOff>
    </xdr:from>
    <xdr:to>
      <xdr:col>67</xdr:col>
      <xdr:colOff>101600</xdr:colOff>
      <xdr:row>39</xdr:row>
      <xdr:rowOff>144143</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135270</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28192</xdr:rowOff>
    </xdr:from>
    <xdr:to>
      <xdr:col>85</xdr:col>
      <xdr:colOff>127000</xdr:colOff>
      <xdr:row>78</xdr:row>
      <xdr:rowOff>32144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01292"/>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32144</xdr:rowOff>
    </xdr:from>
    <xdr:to>
      <xdr:col>81</xdr:col>
      <xdr:colOff>50800</xdr:colOff>
      <xdr:row>78</xdr:row>
      <xdr:rowOff>88491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05244"/>
          <a:ext cx="889000" cy="5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88491</xdr:rowOff>
    </xdr:from>
    <xdr:to>
      <xdr:col>76</xdr:col>
      <xdr:colOff>114300</xdr:colOff>
      <xdr:row>78</xdr:row>
      <xdr:rowOff>117709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61591"/>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91652</xdr:rowOff>
    </xdr:from>
    <xdr:to>
      <xdr:col>71</xdr:col>
      <xdr:colOff>177800</xdr:colOff>
      <xdr:row>78</xdr:row>
      <xdr:rowOff>117709</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293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148842</xdr:rowOff>
    </xdr:from>
    <xdr:to>
      <xdr:col>85</xdr:col>
      <xdr:colOff>177800</xdr:colOff>
      <xdr:row>78</xdr:row>
      <xdr:rowOff>78992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127269</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152794</xdr:rowOff>
    </xdr:from>
    <xdr:to>
      <xdr:col>81</xdr:col>
      <xdr:colOff>101600</xdr:colOff>
      <xdr:row>78</xdr:row>
      <xdr:rowOff>82944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74071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37691</xdr:rowOff>
    </xdr:from>
    <xdr:to>
      <xdr:col>76</xdr:col>
      <xdr:colOff>165100</xdr:colOff>
      <xdr:row>78</xdr:row>
      <xdr:rowOff>139291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130418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66909</xdr:rowOff>
    </xdr:from>
    <xdr:to>
      <xdr:col>72</xdr:col>
      <xdr:colOff>38100</xdr:colOff>
      <xdr:row>78</xdr:row>
      <xdr:rowOff>168509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159636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40852</xdr:rowOff>
    </xdr:from>
    <xdr:to>
      <xdr:col>67</xdr:col>
      <xdr:colOff>101600</xdr:colOff>
      <xdr:row>77</xdr:row>
      <xdr:rowOff>142452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158979</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30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4761</xdr:rowOff>
    </xdr:from>
    <xdr:to>
      <xdr:col>85</xdr:col>
      <xdr:colOff>127000</xdr:colOff>
      <xdr:row>99</xdr:row>
      <xdr:rowOff>21087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78311"/>
          <a:ext cx="8382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4761</xdr:rowOff>
    </xdr:from>
    <xdr:to>
      <xdr:col>81</xdr:col>
      <xdr:colOff>50800</xdr:colOff>
      <xdr:row>99</xdr:row>
      <xdr:rowOff>15450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78311"/>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6885</xdr:rowOff>
    </xdr:from>
    <xdr:to>
      <xdr:col>76</xdr:col>
      <xdr:colOff>114300</xdr:colOff>
      <xdr:row>99</xdr:row>
      <xdr:rowOff>15450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980435"/>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6885</xdr:rowOff>
    </xdr:from>
    <xdr:to>
      <xdr:col>71</xdr:col>
      <xdr:colOff>177800</xdr:colOff>
      <xdr:row>99</xdr:row>
      <xdr:rowOff>35655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80435"/>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141737</xdr:rowOff>
    </xdr:from>
    <xdr:to>
      <xdr:col>85</xdr:col>
      <xdr:colOff>177800</xdr:colOff>
      <xdr:row>99</xdr:row>
      <xdr:rowOff>71887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125411</xdr:rowOff>
    </xdr:from>
    <xdr:to>
      <xdr:col>81</xdr:col>
      <xdr:colOff>101600</xdr:colOff>
      <xdr:row>99</xdr:row>
      <xdr:rowOff>55561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2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46688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136100</xdr:rowOff>
    </xdr:from>
    <xdr:to>
      <xdr:col>76</xdr:col>
      <xdr:colOff>165100</xdr:colOff>
      <xdr:row>99</xdr:row>
      <xdr:rowOff>66250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57377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127535</xdr:rowOff>
    </xdr:from>
    <xdr:to>
      <xdr:col>72</xdr:col>
      <xdr:colOff>38100</xdr:colOff>
      <xdr:row>99</xdr:row>
      <xdr:rowOff>57685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48812</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156305</xdr:rowOff>
    </xdr:from>
    <xdr:to>
      <xdr:col>67</xdr:col>
      <xdr:colOff>101600</xdr:colOff>
      <xdr:row>99</xdr:row>
      <xdr:rowOff>86455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77582</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115949</xdr:rowOff>
    </xdr:from>
    <xdr:to>
      <xdr:col>116</xdr:col>
      <xdr:colOff>63500</xdr:colOff>
      <xdr:row>55</xdr:row>
      <xdr:rowOff>16004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374249"/>
          <a:ext cx="8382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115949</xdr:rowOff>
    </xdr:from>
    <xdr:to>
      <xdr:col>111</xdr:col>
      <xdr:colOff>177800</xdr:colOff>
      <xdr:row>55</xdr:row>
      <xdr:rowOff>7500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374249"/>
          <a:ext cx="8890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146603</xdr:rowOff>
    </xdr:from>
    <xdr:to>
      <xdr:col>107</xdr:col>
      <xdr:colOff>50800</xdr:colOff>
      <xdr:row>55</xdr:row>
      <xdr:rowOff>7500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940490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166858</xdr:rowOff>
    </xdr:from>
    <xdr:to>
      <xdr:col>102</xdr:col>
      <xdr:colOff>114300</xdr:colOff>
      <xdr:row>54</xdr:row>
      <xdr:rowOff>146603</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8910808"/>
          <a:ext cx="889000" cy="49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136654</xdr:rowOff>
    </xdr:from>
    <xdr:to>
      <xdr:col>116</xdr:col>
      <xdr:colOff>114300</xdr:colOff>
      <xdr:row>55</xdr:row>
      <xdr:rowOff>66804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3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159531</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65149</xdr:rowOff>
    </xdr:from>
    <xdr:to>
      <xdr:col>112</xdr:col>
      <xdr:colOff>38100</xdr:colOff>
      <xdr:row>54</xdr:row>
      <xdr:rowOff>166749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3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11826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0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128150</xdr:rowOff>
    </xdr:from>
    <xdr:to>
      <xdr:col>107</xdr:col>
      <xdr:colOff>101600</xdr:colOff>
      <xdr:row>55</xdr:row>
      <xdr:rowOff>58300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3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74827</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1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95803</xdr:rowOff>
    </xdr:from>
    <xdr:to>
      <xdr:col>102</xdr:col>
      <xdr:colOff>165100</xdr:colOff>
      <xdr:row>55</xdr:row>
      <xdr:rowOff>25953</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3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42480</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1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116058</xdr:rowOff>
    </xdr:from>
    <xdr:to>
      <xdr:col>98</xdr:col>
      <xdr:colOff>38100</xdr:colOff>
      <xdr:row>52</xdr:row>
      <xdr:rowOff>46208</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8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62735</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86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91661</xdr:rowOff>
    </xdr:from>
    <xdr:to>
      <xdr:col>116</xdr:col>
      <xdr:colOff>63500</xdr:colOff>
      <xdr:row>76</xdr:row>
      <xdr:rowOff>114179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121861"/>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107941</xdr:rowOff>
    </xdr:from>
    <xdr:to>
      <xdr:col>111</xdr:col>
      <xdr:colOff>177800</xdr:colOff>
      <xdr:row>76</xdr:row>
      <xdr:rowOff>114179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138141"/>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6410</xdr:rowOff>
    </xdr:from>
    <xdr:to>
      <xdr:col>107</xdr:col>
      <xdr:colOff>50800</xdr:colOff>
      <xdr:row>76</xdr:row>
      <xdr:rowOff>107941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036610"/>
          <a:ext cx="889000" cy="10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6410</xdr:rowOff>
    </xdr:from>
    <xdr:to>
      <xdr:col>102</xdr:col>
      <xdr:colOff>114300</xdr:colOff>
      <xdr:row>76</xdr:row>
      <xdr:rowOff>52245</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036610"/>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40861</xdr:rowOff>
    </xdr:from>
    <xdr:to>
      <xdr:col>116</xdr:col>
      <xdr:colOff>114300</xdr:colOff>
      <xdr:row>76</xdr:row>
      <xdr:rowOff>142461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0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19288</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63379</xdr:rowOff>
    </xdr:from>
    <xdr:to>
      <xdr:col>112</xdr:col>
      <xdr:colOff>38100</xdr:colOff>
      <xdr:row>76</xdr:row>
      <xdr:rowOff>164979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156106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1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57141</xdr:rowOff>
    </xdr:from>
    <xdr:to>
      <xdr:col>107</xdr:col>
      <xdr:colOff>101600</xdr:colOff>
      <xdr:row>76</xdr:row>
      <xdr:rowOff>158741</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0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149868</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18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127060</xdr:rowOff>
    </xdr:from>
    <xdr:to>
      <xdr:col>102</xdr:col>
      <xdr:colOff>165100</xdr:colOff>
      <xdr:row>76</xdr:row>
      <xdr:rowOff>57209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85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48337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7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1445</xdr:rowOff>
    </xdr:from>
    <xdr:to>
      <xdr:col>98</xdr:col>
      <xdr:colOff>38100</xdr:colOff>
      <xdr:row>76</xdr:row>
      <xdr:rowOff>103045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94172</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170,894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47,192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増加し、類似団体内平均値との比較では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68,182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円上回っている。前年度から増加した主な要因は、ふるさと納税の返礼品等に係る経費が増加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したことなどである。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8,218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6,317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円減少し、類似団体内平均値との比較では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2,539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円下回っている。前年度から減少した主な要因は、除雪に係る経費が減少（▲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百万円）したことなどである。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普通建設事業（うち新規整備）は、住民一人当たり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2,293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3,281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し、類似団体内平均値との比較では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16,206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円下回っている。前年度から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した主な要因は、消防庁舎増築工事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百万円）などである。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74,145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円増加し、類似団体内平均値との比較では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円下回っている。前年度から増加した要因は、繰上償還元金の増（対前年度＋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山形県上山市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28,584
28,408
240.93
19,272,927
17,780,724
1,328,276
8,390,874
13,431,984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100647</xdr:rowOff>
    </xdr:from>
    <xdr:to>
      <xdr:col>24</xdr:col>
      <xdr:colOff>63500</xdr:colOff>
      <xdr:row>35</xdr:row>
      <xdr:rowOff>133985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1397"/>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133985</xdr:rowOff>
    </xdr:from>
    <xdr:to>
      <xdr:col>19</xdr:col>
      <xdr:colOff>177800</xdr:colOff>
      <xdr:row>35</xdr:row>
      <xdr:rowOff>149797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4735"/>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122365</xdr:rowOff>
    </xdr:from>
    <xdr:to>
      <xdr:col>15</xdr:col>
      <xdr:colOff>50800</xdr:colOff>
      <xdr:row>35</xdr:row>
      <xdr:rowOff>149797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31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122365</xdr:rowOff>
    </xdr:from>
    <xdr:to>
      <xdr:col>10</xdr:col>
      <xdr:colOff>114300</xdr:colOff>
      <xdr:row>35</xdr:row>
      <xdr:rowOff>140272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311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49847</xdr:rowOff>
    </xdr:from>
    <xdr:to>
      <xdr:col>24</xdr:col>
      <xdr:colOff>114300</xdr:colOff>
      <xdr:row>35</xdr:row>
      <xdr:rowOff>151447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72724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83185</xdr:rowOff>
    </xdr:from>
    <xdr:to>
      <xdr:col>20</xdr:col>
      <xdr:colOff>38100</xdr:colOff>
      <xdr:row>36</xdr:row>
      <xdr:rowOff>13335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29862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98997</xdr:rowOff>
    </xdr:from>
    <xdr:to>
      <xdr:col>15</xdr:col>
      <xdr:colOff>101600</xdr:colOff>
      <xdr:row>36</xdr:row>
      <xdr:rowOff>29147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45674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71565</xdr:rowOff>
    </xdr:from>
    <xdr:to>
      <xdr:col>10</xdr:col>
      <xdr:colOff>165100</xdr:colOff>
      <xdr:row>36</xdr:row>
      <xdr:rowOff>1715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18242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89472</xdr:rowOff>
    </xdr:from>
    <xdr:to>
      <xdr:col>6</xdr:col>
      <xdr:colOff>38100</xdr:colOff>
      <xdr:row>36</xdr:row>
      <xdr:rowOff>19622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131971</xdr:rowOff>
    </xdr:from>
    <xdr:to>
      <xdr:col>24</xdr:col>
      <xdr:colOff>63500</xdr:colOff>
      <xdr:row>58</xdr:row>
      <xdr:rowOff>152875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6071"/>
          <a:ext cx="8382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60519</xdr:rowOff>
    </xdr:from>
    <xdr:to>
      <xdr:col>19</xdr:col>
      <xdr:colOff>177800</xdr:colOff>
      <xdr:row>58</xdr:row>
      <xdr:rowOff>152875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4619"/>
          <a:ext cx="8890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60519</xdr:rowOff>
    </xdr:from>
    <xdr:to>
      <xdr:col>15</xdr:col>
      <xdr:colOff>50800</xdr:colOff>
      <xdr:row>59</xdr:row>
      <xdr:rowOff>4975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4619"/>
          <a:ext cx="889000" cy="1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4975</xdr:rowOff>
    </xdr:from>
    <xdr:to>
      <xdr:col>10</xdr:col>
      <xdr:colOff>114300</xdr:colOff>
      <xdr:row>59</xdr:row>
      <xdr:rowOff>21771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0525"/>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81171</xdr:rowOff>
    </xdr:from>
    <xdr:to>
      <xdr:col>24</xdr:col>
      <xdr:colOff>114300</xdr:colOff>
      <xdr:row>59</xdr:row>
      <xdr:rowOff>11321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102075</xdr:rowOff>
    </xdr:from>
    <xdr:to>
      <xdr:col>20</xdr:col>
      <xdr:colOff>38100</xdr:colOff>
      <xdr:row>59</xdr:row>
      <xdr:rowOff>32225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23352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9719</xdr:rowOff>
    </xdr:from>
    <xdr:to>
      <xdr:col>15</xdr:col>
      <xdr:colOff>101600</xdr:colOff>
      <xdr:row>58</xdr:row>
      <xdr:rowOff>111319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102446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125625</xdr:rowOff>
    </xdr:from>
    <xdr:to>
      <xdr:col>10</xdr:col>
      <xdr:colOff>165100</xdr:colOff>
      <xdr:row>59</xdr:row>
      <xdr:rowOff>55775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46902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142421</xdr:rowOff>
    </xdr:from>
    <xdr:to>
      <xdr:col>6</xdr:col>
      <xdr:colOff>38100</xdr:colOff>
      <xdr:row>59</xdr:row>
      <xdr:rowOff>72571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63698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141900</xdr:rowOff>
    </xdr:from>
    <xdr:to>
      <xdr:col>24</xdr:col>
      <xdr:colOff>63500</xdr:colOff>
      <xdr:row>76</xdr:row>
      <xdr:rowOff>165601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2100"/>
          <a:ext cx="8382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141900</xdr:rowOff>
    </xdr:from>
    <xdr:to>
      <xdr:col>19</xdr:col>
      <xdr:colOff>177800</xdr:colOff>
      <xdr:row>77</xdr:row>
      <xdr:rowOff>64714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2100"/>
          <a:ext cx="889000" cy="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64714</xdr:rowOff>
    </xdr:from>
    <xdr:to>
      <xdr:col>15</xdr:col>
      <xdr:colOff>50800</xdr:colOff>
      <xdr:row>77</xdr:row>
      <xdr:rowOff>73155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6364"/>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73155</xdr:rowOff>
    </xdr:from>
    <xdr:to>
      <xdr:col>10</xdr:col>
      <xdr:colOff>114300</xdr:colOff>
      <xdr:row>77</xdr:row>
      <xdr:rowOff>132499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4805"/>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114801</xdr:rowOff>
    </xdr:from>
    <xdr:to>
      <xdr:col>24</xdr:col>
      <xdr:colOff>114300</xdr:colOff>
      <xdr:row>77</xdr:row>
      <xdr:rowOff>44951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29728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91100</xdr:rowOff>
    </xdr:from>
    <xdr:to>
      <xdr:col>20</xdr:col>
      <xdr:colOff>38100</xdr:colOff>
      <xdr:row>77</xdr:row>
      <xdr:rowOff>21250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13914</xdr:rowOff>
    </xdr:from>
    <xdr:to>
      <xdr:col>15</xdr:col>
      <xdr:colOff>101600</xdr:colOff>
      <xdr:row>77</xdr:row>
      <xdr:rowOff>115514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22355</xdr:rowOff>
    </xdr:from>
    <xdr:to>
      <xdr:col>10</xdr:col>
      <xdr:colOff>165100</xdr:colOff>
      <xdr:row>77</xdr:row>
      <xdr:rowOff>123955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1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81699</xdr:rowOff>
    </xdr:from>
    <xdr:to>
      <xdr:col>6</xdr:col>
      <xdr:colOff>38100</xdr:colOff>
      <xdr:row>78</xdr:row>
      <xdr:rowOff>11849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108790</xdr:rowOff>
    </xdr:from>
    <xdr:to>
      <xdr:col>24</xdr:col>
      <xdr:colOff>63500</xdr:colOff>
      <xdr:row>98</xdr:row>
      <xdr:rowOff>114263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0890"/>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114263</xdr:rowOff>
    </xdr:from>
    <xdr:to>
      <xdr:col>19</xdr:col>
      <xdr:colOff>177800</xdr:colOff>
      <xdr:row>99</xdr:row>
      <xdr:rowOff>16579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6363"/>
          <a:ext cx="889000" cy="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16579</xdr:rowOff>
    </xdr:from>
    <xdr:to>
      <xdr:col>15</xdr:col>
      <xdr:colOff>50800</xdr:colOff>
      <xdr:row>99</xdr:row>
      <xdr:rowOff>19374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90129"/>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121337</xdr:rowOff>
    </xdr:from>
    <xdr:to>
      <xdr:col>10</xdr:col>
      <xdr:colOff>114300</xdr:colOff>
      <xdr:row>99</xdr:row>
      <xdr:rowOff>19374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3437"/>
          <a:ext cx="889000" cy="6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57990</xdr:rowOff>
    </xdr:from>
    <xdr:to>
      <xdr:col>24</xdr:col>
      <xdr:colOff>114300</xdr:colOff>
      <xdr:row>98</xdr:row>
      <xdr:rowOff>159590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63463</xdr:rowOff>
    </xdr:from>
    <xdr:to>
      <xdr:col>20</xdr:col>
      <xdr:colOff>38100</xdr:colOff>
      <xdr:row>98</xdr:row>
      <xdr:rowOff>165063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156190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137229</xdr:rowOff>
    </xdr:from>
    <xdr:to>
      <xdr:col>15</xdr:col>
      <xdr:colOff>101600</xdr:colOff>
      <xdr:row>99</xdr:row>
      <xdr:rowOff>67379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58506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140024</xdr:rowOff>
    </xdr:from>
    <xdr:to>
      <xdr:col>10</xdr:col>
      <xdr:colOff>165100</xdr:colOff>
      <xdr:row>99</xdr:row>
      <xdr:rowOff>70174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61301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3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70537</xdr:rowOff>
    </xdr:from>
    <xdr:to>
      <xdr:col>6</xdr:col>
      <xdr:colOff>38100</xdr:colOff>
      <xdr:row>99</xdr:row>
      <xdr:rowOff>687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163264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7439</xdr:rowOff>
    </xdr:from>
    <xdr:to>
      <xdr:col>55</xdr:col>
      <xdr:colOff>0</xdr:colOff>
      <xdr:row>37</xdr:row>
      <xdr:rowOff>15929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51089"/>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53158</xdr:rowOff>
    </xdr:from>
    <xdr:to>
      <xdr:col>50</xdr:col>
      <xdr:colOff>114300</xdr:colOff>
      <xdr:row>37</xdr:row>
      <xdr:rowOff>7439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25358"/>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43688</xdr:rowOff>
    </xdr:from>
    <xdr:to>
      <xdr:col>45</xdr:col>
      <xdr:colOff>177800</xdr:colOff>
      <xdr:row>36</xdr:row>
      <xdr:rowOff>53158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1588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907</xdr:rowOff>
    </xdr:from>
    <xdr:to>
      <xdr:col>41</xdr:col>
      <xdr:colOff>50800</xdr:colOff>
      <xdr:row>36</xdr:row>
      <xdr:rowOff>43688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173107"/>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136579</xdr:rowOff>
    </xdr:from>
    <xdr:to>
      <xdr:col>55</xdr:col>
      <xdr:colOff>50800</xdr:colOff>
      <xdr:row>37</xdr:row>
      <xdr:rowOff>66729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159456</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6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128089</xdr:rowOff>
    </xdr:from>
    <xdr:to>
      <xdr:col>50</xdr:col>
      <xdr:colOff>165100</xdr:colOff>
      <xdr:row>37</xdr:row>
      <xdr:rowOff>58239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74766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2358</xdr:rowOff>
    </xdr:from>
    <xdr:to>
      <xdr:col>46</xdr:col>
      <xdr:colOff>38100</xdr:colOff>
      <xdr:row>36</xdr:row>
      <xdr:rowOff>103958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120485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164338</xdr:rowOff>
    </xdr:from>
    <xdr:to>
      <xdr:col>41</xdr:col>
      <xdr:colOff>101600</xdr:colOff>
      <xdr:row>36</xdr:row>
      <xdr:rowOff>94488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111015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121557</xdr:rowOff>
    </xdr:from>
    <xdr:to>
      <xdr:col>36</xdr:col>
      <xdr:colOff>165100</xdr:colOff>
      <xdr:row>36</xdr:row>
      <xdr:rowOff>51707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68234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52647</xdr:rowOff>
    </xdr:from>
    <xdr:to>
      <xdr:col>55</xdr:col>
      <xdr:colOff>0</xdr:colOff>
      <xdr:row>58</xdr:row>
      <xdr:rowOff>65231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96747"/>
          <a:ext cx="8382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65231</xdr:rowOff>
    </xdr:from>
    <xdr:to>
      <xdr:col>50</xdr:col>
      <xdr:colOff>114300</xdr:colOff>
      <xdr:row>58</xdr:row>
      <xdr:rowOff>81799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09331"/>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81069</xdr:rowOff>
    </xdr:from>
    <xdr:to>
      <xdr:col>45</xdr:col>
      <xdr:colOff>177800</xdr:colOff>
      <xdr:row>58</xdr:row>
      <xdr:rowOff>81799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25169"/>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70696</xdr:rowOff>
    </xdr:from>
    <xdr:to>
      <xdr:col>41</xdr:col>
      <xdr:colOff>50800</xdr:colOff>
      <xdr:row>58</xdr:row>
      <xdr:rowOff>81069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14796"/>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1847</xdr:rowOff>
    </xdr:from>
    <xdr:to>
      <xdr:col>55</xdr:col>
      <xdr:colOff>50800</xdr:colOff>
      <xdr:row>58</xdr:row>
      <xdr:rowOff>103447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151724</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14431</xdr:rowOff>
    </xdr:from>
    <xdr:to>
      <xdr:col>50</xdr:col>
      <xdr:colOff>165100</xdr:colOff>
      <xdr:row>58</xdr:row>
      <xdr:rowOff>116031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107158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30999</xdr:rowOff>
    </xdr:from>
    <xdr:to>
      <xdr:col>46</xdr:col>
      <xdr:colOff>38100</xdr:colOff>
      <xdr:row>58</xdr:row>
      <xdr:rowOff>132599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123726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6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30269</xdr:rowOff>
    </xdr:from>
    <xdr:to>
      <xdr:col>41</xdr:col>
      <xdr:colOff>101600</xdr:colOff>
      <xdr:row>58</xdr:row>
      <xdr:rowOff>131869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122996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6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19896</xdr:rowOff>
    </xdr:from>
    <xdr:to>
      <xdr:col>36</xdr:col>
      <xdr:colOff>165100</xdr:colOff>
      <xdr:row>58</xdr:row>
      <xdr:rowOff>121496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112623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31933</xdr:rowOff>
    </xdr:from>
    <xdr:to>
      <xdr:col>55</xdr:col>
      <xdr:colOff>0</xdr:colOff>
      <xdr:row>77</xdr:row>
      <xdr:rowOff>71220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33583"/>
          <a:ext cx="8382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51118</xdr:rowOff>
    </xdr:from>
    <xdr:to>
      <xdr:col>50</xdr:col>
      <xdr:colOff>114300</xdr:colOff>
      <xdr:row>77</xdr:row>
      <xdr:rowOff>71220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52768"/>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51118</xdr:rowOff>
    </xdr:from>
    <xdr:to>
      <xdr:col>45</xdr:col>
      <xdr:colOff>177800</xdr:colOff>
      <xdr:row>77</xdr:row>
      <xdr:rowOff>91041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52768"/>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81224</xdr:rowOff>
    </xdr:from>
    <xdr:to>
      <xdr:col>41</xdr:col>
      <xdr:colOff>50800</xdr:colOff>
      <xdr:row>77</xdr:row>
      <xdr:rowOff>91041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82874"/>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152583</xdr:rowOff>
    </xdr:from>
    <xdr:to>
      <xdr:col>55</xdr:col>
      <xdr:colOff>50800</xdr:colOff>
      <xdr:row>77</xdr:row>
      <xdr:rowOff>82733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4010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20420</xdr:rowOff>
    </xdr:from>
    <xdr:to>
      <xdr:col>50</xdr:col>
      <xdr:colOff>165100</xdr:colOff>
      <xdr:row>77</xdr:row>
      <xdr:rowOff>122020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138547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318</xdr:rowOff>
    </xdr:from>
    <xdr:to>
      <xdr:col>46</xdr:col>
      <xdr:colOff>38100</xdr:colOff>
      <xdr:row>77</xdr:row>
      <xdr:rowOff>101918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118445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40241</xdr:rowOff>
    </xdr:from>
    <xdr:to>
      <xdr:col>41</xdr:col>
      <xdr:colOff>101600</xdr:colOff>
      <xdr:row>77</xdr:row>
      <xdr:rowOff>141841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30424</xdr:rowOff>
    </xdr:from>
    <xdr:to>
      <xdr:col>36</xdr:col>
      <xdr:colOff>165100</xdr:colOff>
      <xdr:row>77</xdr:row>
      <xdr:rowOff>132024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148551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28600</xdr:rowOff>
    </xdr:from>
    <xdr:to>
      <xdr:col>55</xdr:col>
      <xdr:colOff>0</xdr:colOff>
      <xdr:row>97</xdr:row>
      <xdr:rowOff>126575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59250"/>
          <a:ext cx="838200" cy="9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28600</xdr:rowOff>
    </xdr:from>
    <xdr:to>
      <xdr:col>50</xdr:col>
      <xdr:colOff>114300</xdr:colOff>
      <xdr:row>97</xdr:row>
      <xdr:rowOff>76740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59250"/>
          <a:ext cx="8890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76740</xdr:rowOff>
    </xdr:from>
    <xdr:to>
      <xdr:col>45</xdr:col>
      <xdr:colOff>177800</xdr:colOff>
      <xdr:row>97</xdr:row>
      <xdr:rowOff>151445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707390"/>
          <a:ext cx="889000" cy="7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111258</xdr:rowOff>
    </xdr:from>
    <xdr:to>
      <xdr:col>41</xdr:col>
      <xdr:colOff>50800</xdr:colOff>
      <xdr:row>97</xdr:row>
      <xdr:rowOff>151445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41908"/>
          <a:ext cx="8890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75775</xdr:rowOff>
    </xdr:from>
    <xdr:to>
      <xdr:col>55</xdr:col>
      <xdr:colOff>50800</xdr:colOff>
      <xdr:row>98</xdr:row>
      <xdr:rowOff>5925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54202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149250</xdr:rowOff>
    </xdr:from>
    <xdr:to>
      <xdr:col>50</xdr:col>
      <xdr:colOff>165100</xdr:colOff>
      <xdr:row>97</xdr:row>
      <xdr:rowOff>79400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70527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25940</xdr:rowOff>
    </xdr:from>
    <xdr:to>
      <xdr:col>46</xdr:col>
      <xdr:colOff>38100</xdr:colOff>
      <xdr:row>97</xdr:row>
      <xdr:rowOff>127540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118667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4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100645</xdr:rowOff>
    </xdr:from>
    <xdr:to>
      <xdr:col>41</xdr:col>
      <xdr:colOff>101600</xdr:colOff>
      <xdr:row>98</xdr:row>
      <xdr:rowOff>30795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3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21922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60458</xdr:rowOff>
    </xdr:from>
    <xdr:to>
      <xdr:col>36</xdr:col>
      <xdr:colOff>165100</xdr:colOff>
      <xdr:row>97</xdr:row>
      <xdr:rowOff>162058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153185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166294</xdr:rowOff>
    </xdr:from>
    <xdr:to>
      <xdr:col>85</xdr:col>
      <xdr:colOff>127000</xdr:colOff>
      <xdr:row>37</xdr:row>
      <xdr:rowOff>55385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38494"/>
          <a:ext cx="8382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166294</xdr:rowOff>
    </xdr:from>
    <xdr:to>
      <xdr:col>81</xdr:col>
      <xdr:colOff>50800</xdr:colOff>
      <xdr:row>37</xdr:row>
      <xdr:rowOff>18352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38494"/>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17818</xdr:rowOff>
    </xdr:from>
    <xdr:to>
      <xdr:col>76</xdr:col>
      <xdr:colOff>114300</xdr:colOff>
      <xdr:row>37</xdr:row>
      <xdr:rowOff>18352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36146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5512</xdr:rowOff>
    </xdr:from>
    <xdr:to>
      <xdr:col>71</xdr:col>
      <xdr:colOff>177800</xdr:colOff>
      <xdr:row>37</xdr:row>
      <xdr:rowOff>17818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4916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4585</xdr:rowOff>
    </xdr:from>
    <xdr:to>
      <xdr:col>85</xdr:col>
      <xdr:colOff>177800</xdr:colOff>
      <xdr:row>37</xdr:row>
      <xdr:rowOff>106185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154462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115494</xdr:rowOff>
    </xdr:from>
    <xdr:to>
      <xdr:col>81</xdr:col>
      <xdr:colOff>101600</xdr:colOff>
      <xdr:row>37</xdr:row>
      <xdr:rowOff>45644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36771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139002</xdr:rowOff>
    </xdr:from>
    <xdr:to>
      <xdr:col>76</xdr:col>
      <xdr:colOff>165100</xdr:colOff>
      <xdr:row>37</xdr:row>
      <xdr:rowOff>69152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60279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138468</xdr:rowOff>
    </xdr:from>
    <xdr:to>
      <xdr:col>72</xdr:col>
      <xdr:colOff>38100</xdr:colOff>
      <xdr:row>37</xdr:row>
      <xdr:rowOff>68618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59745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126162</xdr:rowOff>
    </xdr:from>
    <xdr:to>
      <xdr:col>67</xdr:col>
      <xdr:colOff>101600</xdr:colOff>
      <xdr:row>37</xdr:row>
      <xdr:rowOff>56312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47439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22809</xdr:rowOff>
    </xdr:from>
    <xdr:to>
      <xdr:col>85</xdr:col>
      <xdr:colOff>127000</xdr:colOff>
      <xdr:row>57</xdr:row>
      <xdr:rowOff>71945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95459"/>
          <a:ext cx="8382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23114</xdr:rowOff>
    </xdr:from>
    <xdr:to>
      <xdr:col>81</xdr:col>
      <xdr:colOff>50800</xdr:colOff>
      <xdr:row>57</xdr:row>
      <xdr:rowOff>71945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95764"/>
          <a:ext cx="889000" cy="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23114</xdr:rowOff>
    </xdr:from>
    <xdr:to>
      <xdr:col>76</xdr:col>
      <xdr:colOff>114300</xdr:colOff>
      <xdr:row>57</xdr:row>
      <xdr:rowOff>112344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95764"/>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112344</xdr:rowOff>
    </xdr:from>
    <xdr:to>
      <xdr:col>71</xdr:col>
      <xdr:colOff>177800</xdr:colOff>
      <xdr:row>57</xdr:row>
      <xdr:rowOff>130607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84994"/>
          <a:ext cx="8890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143459</xdr:rowOff>
    </xdr:from>
    <xdr:to>
      <xdr:col>85</xdr:col>
      <xdr:colOff>177800</xdr:colOff>
      <xdr:row>57</xdr:row>
      <xdr:rowOff>73609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121886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21145</xdr:rowOff>
    </xdr:from>
    <xdr:to>
      <xdr:col>81</xdr:col>
      <xdr:colOff>101600</xdr:colOff>
      <xdr:row>57</xdr:row>
      <xdr:rowOff>122745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113872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143764</xdr:rowOff>
    </xdr:from>
    <xdr:to>
      <xdr:col>76</xdr:col>
      <xdr:colOff>165100</xdr:colOff>
      <xdr:row>57</xdr:row>
      <xdr:rowOff>73914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65041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61544</xdr:rowOff>
    </xdr:from>
    <xdr:to>
      <xdr:col>72</xdr:col>
      <xdr:colOff>38100</xdr:colOff>
      <xdr:row>57</xdr:row>
      <xdr:rowOff>163144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154271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79807</xdr:rowOff>
    </xdr:from>
    <xdr:to>
      <xdr:col>67</xdr:col>
      <xdr:colOff>101600</xdr:colOff>
      <xdr:row>58</xdr:row>
      <xdr:rowOff>9957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86877</xdr:rowOff>
    </xdr:from>
    <xdr:to>
      <xdr:col>85</xdr:col>
      <xdr:colOff>127000</xdr:colOff>
      <xdr:row>79</xdr:row>
      <xdr:rowOff>87057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31427"/>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18836</xdr:rowOff>
    </xdr:from>
    <xdr:to>
      <xdr:col>81</xdr:col>
      <xdr:colOff>50800</xdr:colOff>
      <xdr:row>79</xdr:row>
      <xdr:rowOff>87057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63386"/>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18836</xdr:rowOff>
    </xdr:from>
    <xdr:to>
      <xdr:col>76</xdr:col>
      <xdr:colOff>114300</xdr:colOff>
      <xdr:row>79</xdr:row>
      <xdr:rowOff>90469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63386"/>
          <a:ext cx="889000" cy="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90469</xdr:rowOff>
    </xdr:from>
    <xdr:to>
      <xdr:col>71</xdr:col>
      <xdr:colOff>177800</xdr:colOff>
      <xdr:row>79</xdr:row>
      <xdr:rowOff>93343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3501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36077</xdr:rowOff>
    </xdr:from>
    <xdr:to>
      <xdr:col>85</xdr:col>
      <xdr:colOff>177800</xdr:colOff>
      <xdr:row>79</xdr:row>
      <xdr:rowOff>137677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122454</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36257</xdr:rowOff>
    </xdr:from>
    <xdr:to>
      <xdr:col>81</xdr:col>
      <xdr:colOff>101600</xdr:colOff>
      <xdr:row>79</xdr:row>
      <xdr:rowOff>137857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128984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73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139486</xdr:rowOff>
    </xdr:from>
    <xdr:to>
      <xdr:col>76</xdr:col>
      <xdr:colOff>165100</xdr:colOff>
      <xdr:row>79</xdr:row>
      <xdr:rowOff>69636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60763</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39669</xdr:rowOff>
    </xdr:from>
    <xdr:to>
      <xdr:col>72</xdr:col>
      <xdr:colOff>38100</xdr:colOff>
      <xdr:row>79</xdr:row>
      <xdr:rowOff>141269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132396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7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42543</xdr:rowOff>
    </xdr:from>
    <xdr:to>
      <xdr:col>67</xdr:col>
      <xdr:colOff>101600</xdr:colOff>
      <xdr:row>79</xdr:row>
      <xdr:rowOff>144143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135270</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79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27911</xdr:rowOff>
    </xdr:from>
    <xdr:to>
      <xdr:col>85</xdr:col>
      <xdr:colOff>127000</xdr:colOff>
      <xdr:row>98</xdr:row>
      <xdr:rowOff>31517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30011"/>
          <a:ext cx="8382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31517</xdr:rowOff>
    </xdr:from>
    <xdr:to>
      <xdr:col>81</xdr:col>
      <xdr:colOff>50800</xdr:colOff>
      <xdr:row>98</xdr:row>
      <xdr:rowOff>88491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33617"/>
          <a:ext cx="889000" cy="5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88491</xdr:rowOff>
    </xdr:from>
    <xdr:to>
      <xdr:col>76</xdr:col>
      <xdr:colOff>114300</xdr:colOff>
      <xdr:row>98</xdr:row>
      <xdr:rowOff>117709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90591"/>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91652</xdr:rowOff>
    </xdr:from>
    <xdr:to>
      <xdr:col>71</xdr:col>
      <xdr:colOff>177800</xdr:colOff>
      <xdr:row>98</xdr:row>
      <xdr:rowOff>117709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722302"/>
          <a:ext cx="889000" cy="1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148561</xdr:rowOff>
    </xdr:from>
    <xdr:to>
      <xdr:col>85</xdr:col>
      <xdr:colOff>177800</xdr:colOff>
      <xdr:row>98</xdr:row>
      <xdr:rowOff>78711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126988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152167</xdr:rowOff>
    </xdr:from>
    <xdr:to>
      <xdr:col>81</xdr:col>
      <xdr:colOff>101600</xdr:colOff>
      <xdr:row>98</xdr:row>
      <xdr:rowOff>82317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73444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37691</xdr:rowOff>
    </xdr:from>
    <xdr:to>
      <xdr:col>76</xdr:col>
      <xdr:colOff>165100</xdr:colOff>
      <xdr:row>98</xdr:row>
      <xdr:rowOff>139291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130418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66909</xdr:rowOff>
    </xdr:from>
    <xdr:to>
      <xdr:col>72</xdr:col>
      <xdr:colOff>38100</xdr:colOff>
      <xdr:row>98</xdr:row>
      <xdr:rowOff>168509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159636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40852</xdr:rowOff>
    </xdr:from>
    <xdr:to>
      <xdr:col>67</xdr:col>
      <xdr:colOff>101600</xdr:colOff>
      <xdr:row>97</xdr:row>
      <xdr:rowOff>142452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158979</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44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55850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399500"/>
          <a:ext cx="889000" cy="25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55850</xdr:rowOff>
    </xdr:from>
    <xdr:to>
      <xdr:col>102</xdr:col>
      <xdr:colOff>114300</xdr:colOff>
      <xdr:row>38</xdr:row>
      <xdr:rowOff>25400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399500"/>
          <a:ext cx="889000" cy="14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5050</xdr:rowOff>
    </xdr:from>
    <xdr:to>
      <xdr:col>102</xdr:col>
      <xdr:colOff>165100</xdr:colOff>
      <xdr:row>37</xdr:row>
      <xdr:rowOff>106650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3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123177</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12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92727</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ふるさと納税寄附金の増に伴う返礼品の送付等に要する経費の増（＋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169,335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38,437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「子育て世帯への臨時特別特別給付金」の減（対前年度▲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百万円）などである。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61,071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31,103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キャッシュレス決済ポイント還元事業委託料の増（対前年度＋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百万円）などである。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37,378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し、類似団体内平均値との比較では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25,871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、除雪対策費の減（対前年度▲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百万円）などである。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年度は、標準財政規模が前年度と比べ</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、財政調整基金残高の標準財政規模比は、前年度から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19.19</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実質収支額の標準財政規模比は</a:t>
          </a:r>
          <a:r>
            <a:rPr kumimoji="1" lang="ja-JP" altLang="en-US" sz="1100">
              <a:solidFill>
                <a:schemeClr val="dk1"/>
              </a:solidFill>
              <a:effectLst/>
              <a:latin typeface="+mn-lt"/>
              <a:ea typeface="+mn-ea"/>
              <a:cs typeface="+mn-cs"/>
            </a:rPr>
            <a:t>特別交付税の増（対前年度＋</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百万円）などにより、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15.83</a:t>
          </a:r>
          <a:r>
            <a:rPr kumimoji="1" lang="ja-JP" altLang="ja-JP" sz="1100">
              <a:solidFill>
                <a:schemeClr val="dk1"/>
              </a:solidFill>
              <a:effectLst/>
              <a:latin typeface="+mn-lt"/>
              <a:ea typeface="+mn-ea"/>
              <a:cs typeface="+mn-cs"/>
            </a:rPr>
            <a:t>となった。財政調整基金への積立や取崩し、地方債の繰上償還の影響を除いて求められる実質単年度収支の比率は、繰上償還元金の増（対前年度＋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百万円）などにより、前年度から</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16.69</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山形県上山市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年度は対象となる全会計の収支が黒字となったことから、連結実質赤字比率は発生しなかった。</a:t>
          </a:r>
          <a:endParaRPr lang="ja-JP" altLang="ja-JP" sz="1400">
            <a:effectLst/>
          </a:endParaRPr>
        </a:p>
        <a:p>
          <a:r>
            <a:rPr kumimoji="1" lang="ja-JP" altLang="ja-JP" sz="1100">
              <a:solidFill>
                <a:schemeClr val="dk1"/>
              </a:solidFill>
              <a:effectLst/>
              <a:latin typeface="+mn-lt"/>
              <a:ea typeface="+mn-ea"/>
              <a:cs typeface="+mn-cs"/>
            </a:rPr>
            <a:t>　黒字の大部分を一般会計</a:t>
          </a:r>
          <a:r>
            <a:rPr kumimoji="1" lang="ja-JP" altLang="en-US" sz="1100">
              <a:solidFill>
                <a:schemeClr val="dk1"/>
              </a:solidFill>
              <a:effectLst/>
              <a:latin typeface="+mn-lt"/>
              <a:ea typeface="+mn-ea"/>
              <a:cs typeface="+mn-cs"/>
            </a:rPr>
            <a:t>が占めており、一般会計に</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を合わせた</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つの会計で</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年度の標準財政規模に対する黒字の割合（</a:t>
          </a:r>
          <a:r>
            <a:rPr kumimoji="1" lang="en-US" altLang="ja-JP" sz="1100">
              <a:solidFill>
                <a:schemeClr val="dk1"/>
              </a:solidFill>
              <a:effectLst/>
              <a:latin typeface="+mn-lt"/>
              <a:ea typeface="+mn-ea"/>
              <a:cs typeface="+mn-cs"/>
            </a:rPr>
            <a:t>29.98%</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25.3%</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占めている。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19272927</v>
      </c>
      <c r="BO4" s="371"/>
      <c r="BP4" s="371"/>
      <c r="BQ4" s="371"/>
      <c r="BR4" s="371"/>
      <c r="BS4" s="371"/>
      <c r="BT4" s="371"/>
      <c r="BU4" s="372"/>
      <c r="BV4" s="370">
        <v>18597377</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15.8</v>
      </c>
      <c r="CU4" s="377"/>
      <c r="CV4" s="377"/>
      <c r="CW4" s="377"/>
      <c r="CX4" s="377"/>
      <c r="CY4" s="377"/>
      <c r="CZ4" s="377"/>
      <c r="DA4" s="378"/>
      <c r="DB4" s="376">
        <v>11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17780724</v>
      </c>
      <c r="BO5" s="408"/>
      <c r="BP5" s="408"/>
      <c r="BQ5" s="408"/>
      <c r="BR5" s="408"/>
      <c r="BS5" s="408"/>
      <c r="BT5" s="408"/>
      <c r="BU5" s="409"/>
      <c r="BV5" s="407">
        <v>17598877</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89.8</v>
      </c>
      <c r="CU5" s="405"/>
      <c r="CV5" s="405"/>
      <c r="CW5" s="405"/>
      <c r="CX5" s="405"/>
      <c r="CY5" s="405"/>
      <c r="CZ5" s="405"/>
      <c r="DA5" s="406"/>
      <c r="DB5" s="404">
        <v>90.6</v>
      </c>
      <c r="DC5" s="405"/>
      <c r="DD5" s="405"/>
      <c r="DE5" s="405"/>
      <c r="DF5" s="405"/>
      <c r="DG5" s="405"/>
      <c r="DH5" s="405"/>
      <c r="DI5" s="406"/>
    </row>
    <row r="6" spans="1:119" ht="18.75" customHeight="1" x14ac:dyDescent="0.15">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102</v>
      </c>
      <c r="AV6" s="440"/>
      <c r="AW6" s="440"/>
      <c r="AX6" s="440"/>
      <c r="AY6" s="441" t="s">
        <v>103</v>
      </c>
      <c r="AZ6" s="442"/>
      <c r="BA6" s="442"/>
      <c r="BB6" s="442"/>
      <c r="BC6" s="442"/>
      <c r="BD6" s="442"/>
      <c r="BE6" s="442"/>
      <c r="BF6" s="442"/>
      <c r="BG6" s="442"/>
      <c r="BH6" s="442"/>
      <c r="BI6" s="442"/>
      <c r="BJ6" s="442"/>
      <c r="BK6" s="442"/>
      <c r="BL6" s="442"/>
      <c r="BM6" s="443"/>
      <c r="BN6" s="407">
        <v>1492203</v>
      </c>
      <c r="BO6" s="408"/>
      <c r="BP6" s="408"/>
      <c r="BQ6" s="408"/>
      <c r="BR6" s="408"/>
      <c r="BS6" s="408"/>
      <c r="BT6" s="408"/>
      <c r="BU6" s="409"/>
      <c r="BV6" s="407">
        <v>998500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91.2</v>
      </c>
      <c r="CU6" s="445"/>
      <c r="CV6" s="445"/>
      <c r="CW6" s="445"/>
      <c r="CX6" s="445"/>
      <c r="CY6" s="445"/>
      <c r="CZ6" s="445"/>
      <c r="DA6" s="446"/>
      <c r="DB6" s="444">
        <v>93.3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102</v>
      </c>
      <c r="AV7" s="440"/>
      <c r="AW7" s="440"/>
      <c r="AX7" s="440"/>
      <c r="AY7" s="441" t="s">
        <v>106</v>
      </c>
      <c r="AZ7" s="442"/>
      <c r="BA7" s="442"/>
      <c r="BB7" s="442"/>
      <c r="BC7" s="442"/>
      <c r="BD7" s="442"/>
      <c r="BE7" s="442"/>
      <c r="BF7" s="442"/>
      <c r="BG7" s="442"/>
      <c r="BH7" s="442"/>
      <c r="BI7" s="442"/>
      <c r="BJ7" s="442"/>
      <c r="BK7" s="442"/>
      <c r="BL7" s="442"/>
      <c r="BM7" s="443"/>
      <c r="BN7" s="407">
        <v>163927</v>
      </c>
      <c r="BO7" s="408"/>
      <c r="BP7" s="408"/>
      <c r="BQ7" s="408"/>
      <c r="BR7" s="408"/>
      <c r="BS7" s="408"/>
      <c r="BT7" s="408"/>
      <c r="BU7" s="409"/>
      <c r="BV7" s="407">
        <v>45479</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8390874</v>
      </c>
      <c r="CU7" s="408"/>
      <c r="CV7" s="408"/>
      <c r="CW7" s="408"/>
      <c r="CX7" s="408"/>
      <c r="CY7" s="408"/>
      <c r="CZ7" s="408"/>
      <c r="DA7" s="409"/>
      <c r="DB7" s="407">
        <v>8643418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1328276</v>
      </c>
      <c r="BO8" s="408"/>
      <c r="BP8" s="408"/>
      <c r="BQ8" s="408"/>
      <c r="BR8" s="408"/>
      <c r="BS8" s="408"/>
      <c r="BT8" s="408"/>
      <c r="BU8" s="409"/>
      <c r="BV8" s="407">
        <v>953021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0.48</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29110</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94</v>
      </c>
      <c r="AV9" s="440"/>
      <c r="AW9" s="440"/>
      <c r="AX9" s="440"/>
      <c r="AY9" s="441" t="s">
        <v>116</v>
      </c>
      <c r="AZ9" s="442"/>
      <c r="BA9" s="442"/>
      <c r="BB9" s="442"/>
      <c r="BC9" s="442"/>
      <c r="BD9" s="442"/>
      <c r="BE9" s="442"/>
      <c r="BF9" s="442"/>
      <c r="BG9" s="442"/>
      <c r="BH9" s="442"/>
      <c r="BI9" s="442"/>
      <c r="BJ9" s="442"/>
      <c r="BK9" s="442"/>
      <c r="BL9" s="442"/>
      <c r="BM9" s="443"/>
      <c r="BN9" s="407">
        <v>375255</v>
      </c>
      <c r="BO9" s="408"/>
      <c r="BP9" s="408"/>
      <c r="BQ9" s="408"/>
      <c r="BR9" s="408"/>
      <c r="BS9" s="408"/>
      <c r="BT9" s="408"/>
      <c r="BU9" s="409"/>
      <c r="BV9" s="407">
        <v>-12092</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14.2</v>
      </c>
      <c r="CU9" s="405"/>
      <c r="CV9" s="405"/>
      <c r="CW9" s="405"/>
      <c r="CX9" s="405"/>
      <c r="CY9" s="405"/>
      <c r="CZ9" s="405"/>
      <c r="DA9" s="406"/>
      <c r="DB9" s="404">
        <v>15.3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31569</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55099</v>
      </c>
      <c r="BO10" s="408"/>
      <c r="BP10" s="408"/>
      <c r="BQ10" s="408"/>
      <c r="BR10" s="408"/>
      <c r="BS10" s="408"/>
      <c r="BT10" s="408"/>
      <c r="BU10" s="409"/>
      <c r="BV10" s="407">
        <v>38</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120</v>
      </c>
      <c r="AV11" s="440"/>
      <c r="AW11" s="440"/>
      <c r="AX11" s="440"/>
      <c r="AY11" s="441" t="s">
        <v>126</v>
      </c>
      <c r="AZ11" s="442"/>
      <c r="BA11" s="442"/>
      <c r="BB11" s="442"/>
      <c r="BC11" s="442"/>
      <c r="BD11" s="442"/>
      <c r="BE11" s="442"/>
      <c r="BF11" s="442"/>
      <c r="BG11" s="442"/>
      <c r="BH11" s="442"/>
      <c r="BI11" s="442"/>
      <c r="BJ11" s="442"/>
      <c r="BK11" s="442"/>
      <c r="BL11" s="442"/>
      <c r="BM11" s="443"/>
      <c r="BN11" s="407">
        <v>969941</v>
      </c>
      <c r="BO11" s="408"/>
      <c r="BP11" s="408"/>
      <c r="BQ11" s="408"/>
      <c r="BR11" s="408"/>
      <c r="BS11" s="408"/>
      <c r="BT11" s="408"/>
      <c r="BU11" s="409"/>
      <c r="BV11" s="407">
        <v>846387</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28584</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120</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28408</v>
      </c>
      <c r="S13" s="492"/>
      <c r="T13" s="492"/>
      <c r="U13" s="492"/>
      <c r="V13" s="493"/>
      <c r="W13" s="423" t="s">
        <v>139</v>
      </c>
      <c r="X13" s="424"/>
      <c r="Y13" s="424"/>
      <c r="Z13" s="424"/>
      <c r="AA13" s="424"/>
      <c r="AB13" s="414"/>
      <c r="AC13" s="458">
        <v>1431</v>
      </c>
      <c r="AD13" s="459"/>
      <c r="AE13" s="459"/>
      <c r="AF13" s="459"/>
      <c r="AG13" s="501"/>
      <c r="AH13" s="458">
        <v>1719</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1400295</v>
      </c>
      <c r="BO13" s="408"/>
      <c r="BP13" s="408"/>
      <c r="BQ13" s="408"/>
      <c r="BR13" s="408"/>
      <c r="BS13" s="408"/>
      <c r="BT13" s="408"/>
      <c r="BU13" s="409"/>
      <c r="BV13" s="407">
        <v>834333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6.4</v>
      </c>
      <c r="CU13" s="405"/>
      <c r="CV13" s="405"/>
      <c r="CW13" s="405"/>
      <c r="CX13" s="405"/>
      <c r="CY13" s="405"/>
      <c r="CZ13" s="405"/>
      <c r="DA13" s="406"/>
      <c r="DB13" s="404">
        <v>6.8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29092</v>
      </c>
      <c r="S14" s="492"/>
      <c r="T14" s="492"/>
      <c r="U14" s="492"/>
      <c r="V14" s="493"/>
      <c r="W14" s="397"/>
      <c r="X14" s="398"/>
      <c r="Y14" s="398"/>
      <c r="Z14" s="398"/>
      <c r="AA14" s="398"/>
      <c r="AB14" s="387"/>
      <c r="AC14" s="494">
        <v>10.1</v>
      </c>
      <c r="AD14" s="495"/>
      <c r="AE14" s="495"/>
      <c r="AF14" s="495"/>
      <c r="AG14" s="496"/>
      <c r="AH14" s="494">
        <v>10.9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36</v>
      </c>
      <c r="CU14" s="506"/>
      <c r="CV14" s="506"/>
      <c r="CW14" s="506"/>
      <c r="CX14" s="506"/>
      <c r="CY14" s="506"/>
      <c r="CZ14" s="506"/>
      <c r="DA14" s="507"/>
      <c r="DB14" s="505">
        <v>43.9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28928</v>
      </c>
      <c r="S15" s="492"/>
      <c r="T15" s="492"/>
      <c r="U15" s="492"/>
      <c r="V15" s="493"/>
      <c r="W15" s="423" t="s">
        <v>146</v>
      </c>
      <c r="X15" s="424"/>
      <c r="Y15" s="424"/>
      <c r="Z15" s="424"/>
      <c r="AA15" s="424"/>
      <c r="AB15" s="414"/>
      <c r="AC15" s="458">
        <v>3470</v>
      </c>
      <c r="AD15" s="459"/>
      <c r="AE15" s="459"/>
      <c r="AF15" s="459"/>
      <c r="AG15" s="501"/>
      <c r="AH15" s="458">
        <v>3899</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3518905</v>
      </c>
      <c r="BO15" s="371"/>
      <c r="BP15" s="371"/>
      <c r="BQ15" s="371"/>
      <c r="BR15" s="371"/>
      <c r="BS15" s="371"/>
      <c r="BT15" s="371"/>
      <c r="BU15" s="372"/>
      <c r="BV15" s="370">
        <v>3359626</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24.5</v>
      </c>
      <c r="AD16" s="495"/>
      <c r="AE16" s="495"/>
      <c r="AF16" s="495"/>
      <c r="AG16" s="496"/>
      <c r="AH16" s="494">
        <v>24.8</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7359909</v>
      </c>
      <c r="BO16" s="408"/>
      <c r="BP16" s="408"/>
      <c r="BQ16" s="408"/>
      <c r="BR16" s="408"/>
      <c r="BS16" s="408"/>
      <c r="BT16" s="408"/>
      <c r="BU16" s="409"/>
      <c r="BV16" s="407">
        <v>7314883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9268</v>
      </c>
      <c r="AD17" s="459"/>
      <c r="AE17" s="459"/>
      <c r="AF17" s="459"/>
      <c r="AG17" s="501"/>
      <c r="AH17" s="458">
        <v>10084</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4421296</v>
      </c>
      <c r="BO17" s="408"/>
      <c r="BP17" s="408"/>
      <c r="BQ17" s="408"/>
      <c r="BR17" s="408"/>
      <c r="BS17" s="408"/>
      <c r="BT17" s="408"/>
      <c r="BU17" s="409"/>
      <c r="BV17" s="407">
        <v>4213782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240.93</v>
      </c>
      <c r="M18" s="531"/>
      <c r="N18" s="531"/>
      <c r="O18" s="531"/>
      <c r="P18" s="531"/>
      <c r="Q18" s="531"/>
      <c r="R18" s="532"/>
      <c r="S18" s="532"/>
      <c r="T18" s="532"/>
      <c r="U18" s="532"/>
      <c r="V18" s="533"/>
      <c r="W18" s="425"/>
      <c r="X18" s="426"/>
      <c r="Y18" s="426"/>
      <c r="Z18" s="426"/>
      <c r="AA18" s="426"/>
      <c r="AB18" s="417"/>
      <c r="AC18" s="534">
        <v>65.400000000000006</v>
      </c>
      <c r="AD18" s="535"/>
      <c r="AE18" s="535"/>
      <c r="AF18" s="535"/>
      <c r="AG18" s="536"/>
      <c r="AH18" s="534">
        <v>64.2</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7657448</v>
      </c>
      <c r="BO18" s="408"/>
      <c r="BP18" s="408"/>
      <c r="BQ18" s="408"/>
      <c r="BR18" s="408"/>
      <c r="BS18" s="408"/>
      <c r="BT18" s="408"/>
      <c r="BU18" s="409"/>
      <c r="BV18" s="407">
        <v>7847436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121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14353086</v>
      </c>
      <c r="BO19" s="408"/>
      <c r="BP19" s="408"/>
      <c r="BQ19" s="408"/>
      <c r="BR19" s="408"/>
      <c r="BS19" s="408"/>
      <c r="BT19" s="408"/>
      <c r="BU19" s="409"/>
      <c r="BV19" s="407">
        <v>13511205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10537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13431984</v>
      </c>
      <c r="BO22" s="371"/>
      <c r="BP22" s="371"/>
      <c r="BQ22" s="371"/>
      <c r="BR22" s="371"/>
      <c r="BS22" s="371"/>
      <c r="BT22" s="371"/>
      <c r="BU22" s="372"/>
      <c r="BV22" s="370">
        <v>14921714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4974968</v>
      </c>
      <c r="BO23" s="408"/>
      <c r="BP23" s="408"/>
      <c r="BQ23" s="408"/>
      <c r="BR23" s="408"/>
      <c r="BS23" s="408"/>
      <c r="BT23" s="408"/>
      <c r="BU23" s="409"/>
      <c r="BV23" s="407">
        <v>5450047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9200</v>
      </c>
      <c r="R24" s="459"/>
      <c r="S24" s="459"/>
      <c r="T24" s="459"/>
      <c r="U24" s="459"/>
      <c r="V24" s="501"/>
      <c r="W24" s="553"/>
      <c r="X24" s="554"/>
      <c r="Y24" s="555"/>
      <c r="Z24" s="457" t="s">
        <v>171</v>
      </c>
      <c r="AA24" s="437"/>
      <c r="AB24" s="437"/>
      <c r="AC24" s="437"/>
      <c r="AD24" s="437"/>
      <c r="AE24" s="437"/>
      <c r="AF24" s="437"/>
      <c r="AG24" s="438"/>
      <c r="AH24" s="458">
        <v>289</v>
      </c>
      <c r="AI24" s="459"/>
      <c r="AJ24" s="459"/>
      <c r="AK24" s="459"/>
      <c r="AL24" s="501"/>
      <c r="AM24" s="458">
        <v>884340</v>
      </c>
      <c r="AN24" s="459"/>
      <c r="AO24" s="459"/>
      <c r="AP24" s="459"/>
      <c r="AQ24" s="459"/>
      <c r="AR24" s="501"/>
      <c r="AS24" s="458">
        <v>3060</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8872582</v>
      </c>
      <c r="BO24" s="408"/>
      <c r="BP24" s="408"/>
      <c r="BQ24" s="408"/>
      <c r="BR24" s="408"/>
      <c r="BS24" s="408"/>
      <c r="BT24" s="408"/>
      <c r="BU24" s="409"/>
      <c r="BV24" s="407">
        <v>10209025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6950</v>
      </c>
      <c r="R25" s="459"/>
      <c r="S25" s="459"/>
      <c r="T25" s="459"/>
      <c r="U25" s="459"/>
      <c r="V25" s="501"/>
      <c r="W25" s="553"/>
      <c r="X25" s="554"/>
      <c r="Y25" s="555"/>
      <c r="Z25" s="457" t="s">
        <v>174</v>
      </c>
      <c r="AA25" s="437"/>
      <c r="AB25" s="437"/>
      <c r="AC25" s="437"/>
      <c r="AD25" s="437"/>
      <c r="AE25" s="437"/>
      <c r="AF25" s="437"/>
      <c r="AG25" s="438"/>
      <c r="AH25" s="458">
        <v>55</v>
      </c>
      <c r="AI25" s="459"/>
      <c r="AJ25" s="459"/>
      <c r="AK25" s="459"/>
      <c r="AL25" s="501"/>
      <c r="AM25" s="458">
        <v>147950</v>
      </c>
      <c r="AN25" s="459"/>
      <c r="AO25" s="459"/>
      <c r="AP25" s="459"/>
      <c r="AQ25" s="459"/>
      <c r="AR25" s="501"/>
      <c r="AS25" s="458">
        <v>2690</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3039697</v>
      </c>
      <c r="BO25" s="371"/>
      <c r="BP25" s="371"/>
      <c r="BQ25" s="371"/>
      <c r="BR25" s="371"/>
      <c r="BS25" s="371"/>
      <c r="BT25" s="371"/>
      <c r="BU25" s="372"/>
      <c r="BV25" s="370">
        <v>1565993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5600</v>
      </c>
      <c r="R26" s="459"/>
      <c r="S26" s="459"/>
      <c r="T26" s="459"/>
      <c r="U26" s="459"/>
      <c r="V26" s="501"/>
      <c r="W26" s="553"/>
      <c r="X26" s="554"/>
      <c r="Y26" s="555"/>
      <c r="Z26" s="457" t="s">
        <v>177</v>
      </c>
      <c r="AA26" s="559"/>
      <c r="AB26" s="559"/>
      <c r="AC26" s="559"/>
      <c r="AD26" s="559"/>
      <c r="AE26" s="559"/>
      <c r="AF26" s="559"/>
      <c r="AG26" s="560"/>
      <c r="AH26" s="458">
        <v>19</v>
      </c>
      <c r="AI26" s="459"/>
      <c r="AJ26" s="459"/>
      <c r="AK26" s="459"/>
      <c r="AL26" s="501"/>
      <c r="AM26" s="458">
        <v>68115</v>
      </c>
      <c r="AN26" s="459"/>
      <c r="AO26" s="459"/>
      <c r="AP26" s="459"/>
      <c r="AQ26" s="459"/>
      <c r="AR26" s="501"/>
      <c r="AS26" s="458">
        <v>3585</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4350</v>
      </c>
      <c r="R27" s="459"/>
      <c r="S27" s="459"/>
      <c r="T27" s="459"/>
      <c r="U27" s="459"/>
      <c r="V27" s="501"/>
      <c r="W27" s="553"/>
      <c r="X27" s="554"/>
      <c r="Y27" s="555"/>
      <c r="Z27" s="457" t="s">
        <v>180</v>
      </c>
      <c r="AA27" s="437"/>
      <c r="AB27" s="437"/>
      <c r="AC27" s="437"/>
      <c r="AD27" s="437"/>
      <c r="AE27" s="437"/>
      <c r="AF27" s="437"/>
      <c r="AG27" s="438"/>
      <c r="AH27" s="458">
        <v>5</v>
      </c>
      <c r="AI27" s="459"/>
      <c r="AJ27" s="459"/>
      <c r="AK27" s="459"/>
      <c r="AL27" s="501"/>
      <c r="AM27" s="458">
        <v>19700</v>
      </c>
      <c r="AN27" s="459"/>
      <c r="AO27" s="459"/>
      <c r="AP27" s="459"/>
      <c r="AQ27" s="459"/>
      <c r="AR27" s="501"/>
      <c r="AS27" s="458">
        <v>3940</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3850</v>
      </c>
      <c r="R28" s="459"/>
      <c r="S28" s="459"/>
      <c r="T28" s="459"/>
      <c r="U28" s="459"/>
      <c r="V28" s="501"/>
      <c r="W28" s="553"/>
      <c r="X28" s="554"/>
      <c r="Y28" s="555"/>
      <c r="Z28" s="457" t="s">
        <v>183</v>
      </c>
      <c r="AA28" s="437"/>
      <c r="AB28" s="437"/>
      <c r="AC28" s="437"/>
      <c r="AD28" s="437"/>
      <c r="AE28" s="437"/>
      <c r="AF28" s="437"/>
      <c r="AG28" s="438"/>
      <c r="AH28" s="458" t="s">
        <v>137</v>
      </c>
      <c r="AI28" s="459"/>
      <c r="AJ28" s="459"/>
      <c r="AK28" s="459"/>
      <c r="AL28" s="501"/>
      <c r="AM28" s="458" t="s">
        <v>137</v>
      </c>
      <c r="AN28" s="459"/>
      <c r="AO28" s="459"/>
      <c r="AP28" s="459"/>
      <c r="AQ28" s="459"/>
      <c r="AR28" s="501"/>
      <c r="AS28" s="458" t="s">
        <v>129</v>
      </c>
      <c r="AT28" s="459"/>
      <c r="AU28" s="459"/>
      <c r="AV28" s="459"/>
      <c r="AW28" s="459"/>
      <c r="AX28" s="460"/>
      <c r="AY28" s="561" t="s">
        <v>184</v>
      </c>
      <c r="AZ28" s="562"/>
      <c r="BA28" s="562"/>
      <c r="BB28" s="563"/>
      <c r="BC28" s="367" t="s">
        <v>49</v>
      </c>
      <c r="BD28" s="368"/>
      <c r="BE28" s="368"/>
      <c r="BF28" s="368"/>
      <c r="BG28" s="368"/>
      <c r="BH28" s="368"/>
      <c r="BI28" s="368"/>
      <c r="BJ28" s="368"/>
      <c r="BK28" s="368"/>
      <c r="BL28" s="368"/>
      <c r="BM28" s="369"/>
      <c r="BN28" s="370">
        <v>1610099</v>
      </c>
      <c r="BO28" s="371"/>
      <c r="BP28" s="371"/>
      <c r="BQ28" s="371"/>
      <c r="BR28" s="371"/>
      <c r="BS28" s="371"/>
      <c r="BT28" s="371"/>
      <c r="BU28" s="372"/>
      <c r="BV28" s="370">
        <v>1554999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13</v>
      </c>
      <c r="M29" s="459"/>
      <c r="N29" s="459"/>
      <c r="O29" s="459"/>
      <c r="P29" s="501"/>
      <c r="Q29" s="458">
        <v>3600</v>
      </c>
      <c r="R29" s="459"/>
      <c r="S29" s="459"/>
      <c r="T29" s="459"/>
      <c r="U29" s="459"/>
      <c r="V29" s="501"/>
      <c r="W29" s="556"/>
      <c r="X29" s="557"/>
      <c r="Y29" s="558"/>
      <c r="Z29" s="457" t="s">
        <v>186</v>
      </c>
      <c r="AA29" s="437"/>
      <c r="AB29" s="437"/>
      <c r="AC29" s="437"/>
      <c r="AD29" s="437"/>
      <c r="AE29" s="437"/>
      <c r="AF29" s="437"/>
      <c r="AG29" s="438"/>
      <c r="AH29" s="458">
        <v>294</v>
      </c>
      <c r="AI29" s="459"/>
      <c r="AJ29" s="459"/>
      <c r="AK29" s="459"/>
      <c r="AL29" s="501"/>
      <c r="AM29" s="458">
        <v>904040</v>
      </c>
      <c r="AN29" s="459"/>
      <c r="AO29" s="459"/>
      <c r="AP29" s="459"/>
      <c r="AQ29" s="459"/>
      <c r="AR29" s="501"/>
      <c r="AS29" s="458">
        <v>3075</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178185</v>
      </c>
      <c r="BO29" s="408"/>
      <c r="BP29" s="408"/>
      <c r="BQ29" s="408"/>
      <c r="BR29" s="408"/>
      <c r="BS29" s="408"/>
      <c r="BT29" s="408"/>
      <c r="BU29" s="409"/>
      <c r="BV29" s="407">
        <v>402176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97.6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1459961</v>
      </c>
      <c r="BO30" s="527"/>
      <c r="BP30" s="527"/>
      <c r="BQ30" s="527"/>
      <c r="BR30" s="527"/>
      <c r="BS30" s="527"/>
      <c r="BT30" s="527"/>
      <c r="BU30" s="528"/>
      <c r="BV30" s="526">
        <v>1499721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196</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上山城郷土資料館</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浄化槽事業特別会計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ニュートラックかみのやま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産業団地整備事業特別会計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上山市体育・文化振興公社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山形広域環境事務組合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上山二日町再開発</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山形県後期高齢者医療広域連合（普通会計分）</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上山市土地開発公社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山形県後期高齢者医療広域連合（事業会計分）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YKlw3g3IZxFX5Ek91P9ZDWZciSVAaxQWjy+aETE6GnxEV5AaNVfflawfwpSN+fEaVwVje3aOvjyqYGOwbVBJg==" saltValue="PoXp6tb7Tn1Bo4JkCcp4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577</v>
      </c>
      <c r="D34" s="1151"/>
      <c r="E34" s="1152"/>
      <c r="F34" s="32">
        <v>9.44</v>
      </c>
      <c r="G34" s="33">
        <v>9.1300000000000008</v>
      </c>
      <c r="H34" s="33">
        <v>11.75</v>
      </c>
      <c r="I34" s="33">
        <v>11.02</v>
      </c>
      <c r="J34" s="34">
        <v>15.83</v>
      </c>
      <c r="K34" s="22"/>
      <c r="L34" s="22"/>
      <c r="M34" s="22"/>
      <c r="N34" s="22"/>
      <c r="O34" s="22"/>
      <c r="P34" s="22"/>
    </row>
    <row r="35" spans="1:16" ht="39" customHeight="1" x14ac:dyDescent="0.15">
      <c r="A35" s="22"/>
      <c r="B35" s="35"/>
      <c r="C35" s="1145" t="s">
        <v>578</v>
      </c>
      <c r="D35" s="1146"/>
      <c r="E35" s="1147"/>
      <c r="F35" s="36">
        <v>6.48</v>
      </c>
      <c r="G35" s="37">
        <v>7.61</v>
      </c>
      <c r="H35" s="37">
        <v>7.7</v>
      </c>
      <c r="I35" s="37">
        <v>8.7200000000000006</v>
      </c>
      <c r="J35" s="38">
        <v>9.4700000000000006</v>
      </c>
      <c r="K35" s="22"/>
      <c r="L35" s="22"/>
      <c r="M35" s="22"/>
      <c r="N35" s="22"/>
      <c r="O35" s="22"/>
      <c r="P35" s="22"/>
    </row>
    <row r="36" spans="1:16" ht="39" customHeight="1" x14ac:dyDescent="0.15">
      <c r="A36" s="22"/>
      <c r="B36" s="35"/>
      <c r="C36" s="1145" t="s">
        <v>579</v>
      </c>
      <c r="D36" s="1146"/>
      <c r="E36" s="1147"/>
      <c r="F36" s="36" t="s">
        <v>530</v>
      </c>
      <c r="G36" s="37" t="s">
        <v>530</v>
      </c>
      <c r="H36" s="37">
        <v>0.46</v>
      </c>
      <c r="I36" s="37">
        <v>1.53</v>
      </c>
      <c r="J36" s="38">
        <v>2.02</v>
      </c>
      <c r="K36" s="22"/>
      <c r="L36" s="22"/>
      <c r="M36" s="22"/>
      <c r="N36" s="22"/>
      <c r="O36" s="22"/>
      <c r="P36" s="22"/>
    </row>
    <row r="37" spans="1:16" ht="39" customHeight="1" x14ac:dyDescent="0.15">
      <c r="A37" s="22"/>
      <c r="B37" s="35"/>
      <c r="C37" s="1145" t="s">
        <v>580</v>
      </c>
      <c r="D37" s="1146"/>
      <c r="E37" s="1147"/>
      <c r="F37" s="36">
        <v>1.49</v>
      </c>
      <c r="G37" s="37">
        <v>1.75</v>
      </c>
      <c r="H37" s="37">
        <v>1.58</v>
      </c>
      <c r="I37" s="37">
        <v>1.97</v>
      </c>
      <c r="J37" s="38">
        <v>1.88</v>
      </c>
      <c r="K37" s="22"/>
      <c r="L37" s="22"/>
      <c r="M37" s="22"/>
      <c r="N37" s="22"/>
      <c r="O37" s="22"/>
      <c r="P37" s="22"/>
    </row>
    <row r="38" spans="1:16" ht="39" customHeight="1" x14ac:dyDescent="0.15">
      <c r="A38" s="22"/>
      <c r="B38" s="35"/>
      <c r="C38" s="1145" t="s">
        <v>581</v>
      </c>
      <c r="D38" s="1146"/>
      <c r="E38" s="1147"/>
      <c r="F38" s="36">
        <v>1.55</v>
      </c>
      <c r="G38" s="37">
        <v>1.39</v>
      </c>
      <c r="H38" s="37">
        <v>1.32</v>
      </c>
      <c r="I38" s="37">
        <v>1.6</v>
      </c>
      <c r="J38" s="38">
        <v>0.72</v>
      </c>
      <c r="K38" s="22"/>
      <c r="L38" s="22"/>
      <c r="M38" s="22"/>
      <c r="N38" s="22"/>
      <c r="O38" s="22"/>
      <c r="P38" s="22"/>
    </row>
    <row r="39" spans="1:16" ht="39" customHeight="1" x14ac:dyDescent="0.15">
      <c r="A39" s="22"/>
      <c r="B39" s="35"/>
      <c r="C39" s="1145" t="s">
        <v>582</v>
      </c>
      <c r="D39" s="1146"/>
      <c r="E39" s="1147"/>
      <c r="F39" s="36">
        <v>0</v>
      </c>
      <c r="G39" s="37">
        <v>0.01</v>
      </c>
      <c r="H39" s="37">
        <v>0.04</v>
      </c>
      <c r="I39" s="37">
        <v>0</v>
      </c>
      <c r="J39" s="38">
        <v>0.04</v>
      </c>
      <c r="K39" s="22"/>
      <c r="L39" s="22"/>
      <c r="M39" s="22"/>
      <c r="N39" s="22"/>
      <c r="O39" s="22"/>
      <c r="P39" s="22"/>
    </row>
    <row r="40" spans="1:16" ht="39" customHeight="1" x14ac:dyDescent="0.15">
      <c r="A40" s="22"/>
      <c r="B40" s="35"/>
      <c r="C40" s="1145" t="s">
        <v>583</v>
      </c>
      <c r="D40" s="1146"/>
      <c r="E40" s="1147"/>
      <c r="F40" s="36">
        <v>0</v>
      </c>
      <c r="G40" s="37">
        <v>0.01</v>
      </c>
      <c r="H40" s="37">
        <v>0.01</v>
      </c>
      <c r="I40" s="37">
        <v>0.02</v>
      </c>
      <c r="J40" s="38">
        <v>0.01</v>
      </c>
      <c r="K40" s="22"/>
      <c r="L40" s="22"/>
      <c r="M40" s="22"/>
      <c r="N40" s="22"/>
      <c r="O40" s="22"/>
      <c r="P40" s="22"/>
    </row>
    <row r="41" spans="1:16" ht="39" customHeight="1" x14ac:dyDescent="0.15">
      <c r="A41" s="22"/>
      <c r="B41" s="35"/>
      <c r="C41" s="1145" t="s">
        <v>584</v>
      </c>
      <c r="D41" s="1146"/>
      <c r="E41" s="1147"/>
      <c r="F41" s="36">
        <v>0.02</v>
      </c>
      <c r="G41" s="37">
        <v>0</v>
      </c>
      <c r="H41" s="37">
        <v>0.01</v>
      </c>
      <c r="I41" s="37">
        <v>0.01</v>
      </c>
      <c r="J41" s="38">
        <v>0.01</v>
      </c>
      <c r="K41" s="22"/>
      <c r="L41" s="22"/>
      <c r="M41" s="22"/>
      <c r="N41" s="22"/>
      <c r="O41" s="22"/>
      <c r="P41" s="22"/>
    </row>
    <row r="42" spans="1:16" ht="39" customHeight="1" x14ac:dyDescent="0.15">
      <c r="A42" s="22"/>
      <c r="B42" s="39"/>
      <c r="C42" s="1145" t="s">
        <v>585</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586</v>
      </c>
      <c r="D43" s="1149"/>
      <c r="E43" s="1150"/>
      <c r="F43" s="41">
        <v>0.09</v>
      </c>
      <c r="G43" s="42">
        <v>0.85</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1D1lBR30SKZSJhbdD0z38531iixB34h6OskBv86eBAApuYZBmA8YzpXKWN74lE83ACzYG3ZTU2BqmuRSSWH1w==" saltValue="2+Ymf7v37QlvDXUdwwTy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1292</v>
      </c>
      <c r="L45" s="60">
        <v>1201</v>
      </c>
      <c r="M45" s="60">
        <v>1314</v>
      </c>
      <c r="N45" s="60">
        <v>1275</v>
      </c>
      <c r="O45" s="61">
        <v>1149</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15">
      <c r="A48" s="48"/>
      <c r="B48" s="1155"/>
      <c r="C48" s="1156"/>
      <c r="D48" s="62"/>
      <c r="E48" s="1161" t="s">
        <v>14</v>
      </c>
      <c r="F48" s="1161"/>
      <c r="G48" s="1161"/>
      <c r="H48" s="1161"/>
      <c r="I48" s="1161"/>
      <c r="J48" s="1162"/>
      <c r="K48" s="63">
        <v>243</v>
      </c>
      <c r="L48" s="64">
        <v>298</v>
      </c>
      <c r="M48" s="64">
        <v>305</v>
      </c>
      <c r="N48" s="64">
        <v>333</v>
      </c>
      <c r="O48" s="65">
        <v>344</v>
      </c>
      <c r="P48" s="48"/>
      <c r="Q48" s="48"/>
      <c r="R48" s="48"/>
      <c r="S48" s="48"/>
      <c r="T48" s="48"/>
      <c r="U48" s="48"/>
    </row>
    <row r="49" spans="1:21" ht="30.75" customHeight="1" x14ac:dyDescent="0.15">
      <c r="A49" s="48"/>
      <c r="B49" s="1155"/>
      <c r="C49" s="1156"/>
      <c r="D49" s="62"/>
      <c r="E49" s="1161" t="s">
        <v>15</v>
      </c>
      <c r="F49" s="1161"/>
      <c r="G49" s="1161"/>
      <c r="H49" s="1161"/>
      <c r="I49" s="1161"/>
      <c r="J49" s="1162"/>
      <c r="K49" s="63">
        <v>4</v>
      </c>
      <c r="L49" s="64">
        <v>10</v>
      </c>
      <c r="M49" s="64">
        <v>46</v>
      </c>
      <c r="N49" s="64">
        <v>87</v>
      </c>
      <c r="O49" s="65">
        <v>113</v>
      </c>
      <c r="P49" s="48"/>
      <c r="Q49" s="48"/>
      <c r="R49" s="48"/>
      <c r="S49" s="48"/>
      <c r="T49" s="48"/>
      <c r="U49" s="48"/>
    </row>
    <row r="50" spans="1:21" ht="30.75" customHeight="1" x14ac:dyDescent="0.15">
      <c r="A50" s="48"/>
      <c r="B50" s="1155"/>
      <c r="C50" s="1156"/>
      <c r="D50" s="62"/>
      <c r="E50" s="1161" t="s">
        <v>16</v>
      </c>
      <c r="F50" s="1161"/>
      <c r="G50" s="1161"/>
      <c r="H50" s="1161"/>
      <c r="I50" s="1161"/>
      <c r="J50" s="1162"/>
      <c r="K50" s="63">
        <v>99</v>
      </c>
      <c r="L50" s="64">
        <v>99</v>
      </c>
      <c r="M50" s="64">
        <v>47</v>
      </c>
      <c r="N50" s="64">
        <v>47</v>
      </c>
      <c r="O50" s="65">
        <v>47</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1150</v>
      </c>
      <c r="L52" s="64">
        <v>1168</v>
      </c>
      <c r="M52" s="64">
        <v>1184</v>
      </c>
      <c r="N52" s="64">
        <v>1223</v>
      </c>
      <c r="O52" s="65">
        <v>1261</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488</v>
      </c>
      <c r="L53" s="69">
        <v>440</v>
      </c>
      <c r="M53" s="69">
        <v>528</v>
      </c>
      <c r="N53" s="69">
        <v>519</v>
      </c>
      <c r="O53" s="70">
        <v>392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ShFB+jXme7c0v0Q72QPksXi07f4SZhwBLsP699e2Drg5dnV5YKlOT9Bo4SIC/pmPc8mJxoMOyXKADUj+/Td1A==" saltValue="C7W5B7x8lMHrAq8SprF+l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572</v>
      </c>
      <c r="J40" s="103" t="s">
        <v>573</v>
      </c>
      <c r="K40" s="103" t="s">
        <v>574</v>
      </c>
      <c r="L40" s="103" t="s">
        <v>575</v>
      </c>
      <c r="M40" s="104" t="s">
        <v>576</v>
      </c>
    </row>
    <row r="41" spans="2:13" ht="27.75" customHeight="1" x14ac:dyDescent="0.15">
      <c r="B41" s="1184" t="s">
        <v>31</v>
      </c>
      <c r="C41" s="1185"/>
      <c r="D41" s="105"/>
      <c r="E41" s="1190" t="s">
        <v>32</v>
      </c>
      <c r="F41" s="1190"/>
      <c r="G41" s="1190"/>
      <c r="H41" s="1191"/>
      <c r="I41" s="355">
        <v>17609</v>
      </c>
      <c r="J41" s="356">
        <v>17217</v>
      </c>
      <c r="K41" s="356">
        <v>16426</v>
      </c>
      <c r="L41" s="356">
        <v>14922</v>
      </c>
      <c r="M41" s="357">
        <v>13432</v>
      </c>
    </row>
    <row r="42" spans="2:13" ht="27.75" customHeight="1" x14ac:dyDescent="0.15">
      <c r="B42" s="1186"/>
      <c r="C42" s="1187"/>
      <c r="D42" s="106"/>
      <c r="E42" s="1192" t="s">
        <v>33</v>
      </c>
      <c r="F42" s="1192"/>
      <c r="G42" s="1192"/>
      <c r="H42" s="1193"/>
      <c r="I42" s="358">
        <v>568</v>
      </c>
      <c r="J42" s="359">
        <v>357</v>
      </c>
      <c r="K42" s="359">
        <v>281</v>
      </c>
      <c r="L42" s="359">
        <v>209</v>
      </c>
      <c r="M42" s="360">
        <v>135</v>
      </c>
    </row>
    <row r="43" spans="2:13" ht="27.75" customHeight="1" x14ac:dyDescent="0.15">
      <c r="B43" s="1186"/>
      <c r="C43" s="1187"/>
      <c r="D43" s="106"/>
      <c r="E43" s="1192" t="s">
        <v>34</v>
      </c>
      <c r="F43" s="1192"/>
      <c r="G43" s="1192"/>
      <c r="H43" s="1193"/>
      <c r="I43" s="358">
        <v>3719</v>
      </c>
      <c r="J43" s="359">
        <v>3751</v>
      </c>
      <c r="K43" s="359">
        <v>4000</v>
      </c>
      <c r="L43" s="359">
        <v>4376</v>
      </c>
      <c r="M43" s="360">
        <v>4393</v>
      </c>
    </row>
    <row r="44" spans="2:13" ht="27.75" customHeight="1" x14ac:dyDescent="0.15">
      <c r="B44" s="1186"/>
      <c r="C44" s="1187"/>
      <c r="D44" s="106"/>
      <c r="E44" s="1192" t="s">
        <v>35</v>
      </c>
      <c r="F44" s="1192"/>
      <c r="G44" s="1192"/>
      <c r="H44" s="1193"/>
      <c r="I44" s="358">
        <v>1271</v>
      </c>
      <c r="J44" s="359">
        <v>1303</v>
      </c>
      <c r="K44" s="359">
        <v>1265</v>
      </c>
      <c r="L44" s="359">
        <v>1138</v>
      </c>
      <c r="M44" s="360">
        <v>1067</v>
      </c>
    </row>
    <row r="45" spans="2:13" ht="27.75" customHeight="1" x14ac:dyDescent="0.15">
      <c r="B45" s="1186"/>
      <c r="C45" s="1187"/>
      <c r="D45" s="106"/>
      <c r="E45" s="1192" t="s">
        <v>36</v>
      </c>
      <c r="F45" s="1192"/>
      <c r="G45" s="1192"/>
      <c r="H45" s="1193"/>
      <c r="I45" s="358">
        <v>2398</v>
      </c>
      <c r="J45" s="359">
        <v>2305</v>
      </c>
      <c r="K45" s="359">
        <v>2258</v>
      </c>
      <c r="L45" s="359">
        <v>2084</v>
      </c>
      <c r="M45" s="360">
        <v>2071</v>
      </c>
    </row>
    <row r="46" spans="2:13" ht="27.75" customHeight="1" x14ac:dyDescent="0.15">
      <c r="B46" s="1186"/>
      <c r="C46" s="1187"/>
      <c r="D46" s="107"/>
      <c r="E46" s="1192" t="s">
        <v>37</v>
      </c>
      <c r="F46" s="1192"/>
      <c r="G46" s="1192"/>
      <c r="H46" s="1193"/>
      <c r="I46" s="358" t="s">
        <v>530</v>
      </c>
      <c r="J46" s="359" t="s">
        <v>530</v>
      </c>
      <c r="K46" s="359" t="s">
        <v>530</v>
      </c>
      <c r="L46" s="359" t="s">
        <v>530</v>
      </c>
      <c r="M46" s="360" t="s">
        <v>530</v>
      </c>
    </row>
    <row r="47" spans="2:13" ht="27.75" customHeight="1" x14ac:dyDescent="0.15">
      <c r="B47" s="1186"/>
      <c r="C47" s="1187"/>
      <c r="D47" s="108"/>
      <c r="E47" s="1194" t="s">
        <v>38</v>
      </c>
      <c r="F47" s="1195"/>
      <c r="G47" s="1195"/>
      <c r="H47" s="1196"/>
      <c r="I47" s="358" t="s">
        <v>530</v>
      </c>
      <c r="J47" s="359" t="s">
        <v>530</v>
      </c>
      <c r="K47" s="359" t="s">
        <v>530</v>
      </c>
      <c r="L47" s="359" t="s">
        <v>530</v>
      </c>
      <c r="M47" s="360" t="s">
        <v>530</v>
      </c>
    </row>
    <row r="48" spans="2:13" ht="27.75" customHeight="1" x14ac:dyDescent="0.15">
      <c r="B48" s="1186"/>
      <c r="C48" s="1187"/>
      <c r="D48" s="106"/>
      <c r="E48" s="1192" t="s">
        <v>39</v>
      </c>
      <c r="F48" s="1192"/>
      <c r="G48" s="1192"/>
      <c r="H48" s="1193"/>
      <c r="I48" s="358" t="s">
        <v>530</v>
      </c>
      <c r="J48" s="359" t="s">
        <v>530</v>
      </c>
      <c r="K48" s="359" t="s">
        <v>530</v>
      </c>
      <c r="L48" s="359" t="s">
        <v>530</v>
      </c>
      <c r="M48" s="360" t="s">
        <v>530</v>
      </c>
    </row>
    <row r="49" spans="2:13" ht="27.75" customHeight="1" x14ac:dyDescent="0.15">
      <c r="B49" s="1188"/>
      <c r="C49" s="1189"/>
      <c r="D49" s="106"/>
      <c r="E49" s="1192" t="s">
        <v>40</v>
      </c>
      <c r="F49" s="1192"/>
      <c r="G49" s="1192"/>
      <c r="H49" s="1193"/>
      <c r="I49" s="358" t="s">
        <v>530</v>
      </c>
      <c r="J49" s="359" t="s">
        <v>530</v>
      </c>
      <c r="K49" s="359" t="s">
        <v>530</v>
      </c>
      <c r="L49" s="359" t="s">
        <v>530</v>
      </c>
      <c r="M49" s="360" t="s">
        <v>530</v>
      </c>
    </row>
    <row r="50" spans="2:13" ht="27.75" customHeight="1" x14ac:dyDescent="0.15">
      <c r="B50" s="1197" t="s">
        <v>41</v>
      </c>
      <c r="C50" s="1198"/>
      <c r="D50" s="109"/>
      <c r="E50" s="1192" t="s">
        <v>42</v>
      </c>
      <c r="F50" s="1192"/>
      <c r="G50" s="1192"/>
      <c r="H50" s="1193"/>
      <c r="I50" s="358">
        <v>3190</v>
      </c>
      <c r="J50" s="359">
        <v>4078</v>
      </c>
      <c r="K50" s="359">
        <v>4526</v>
      </c>
      <c r="L50" s="359">
        <v>4997</v>
      </c>
      <c r="M50" s="360">
        <v>4906</v>
      </c>
    </row>
    <row r="51" spans="2:13" ht="27.75" customHeight="1" x14ac:dyDescent="0.15">
      <c r="B51" s="1186"/>
      <c r="C51" s="1187"/>
      <c r="D51" s="106"/>
      <c r="E51" s="1192" t="s">
        <v>43</v>
      </c>
      <c r="F51" s="1192"/>
      <c r="G51" s="1192"/>
      <c r="H51" s="1193"/>
      <c r="I51" s="358">
        <v>3061</v>
      </c>
      <c r="J51" s="359">
        <v>2994</v>
      </c>
      <c r="K51" s="359">
        <v>2988</v>
      </c>
      <c r="L51" s="359">
        <v>2907</v>
      </c>
      <c r="M51" s="360">
        <v>2488</v>
      </c>
    </row>
    <row r="52" spans="2:13" ht="27.75" customHeight="1" x14ac:dyDescent="0.15">
      <c r="B52" s="1188"/>
      <c r="C52" s="1189"/>
      <c r="D52" s="106"/>
      <c r="E52" s="1192" t="s">
        <v>44</v>
      </c>
      <c r="F52" s="1192"/>
      <c r="G52" s="1192"/>
      <c r="H52" s="1193"/>
      <c r="I52" s="358">
        <v>12178</v>
      </c>
      <c r="J52" s="359">
        <v>11985</v>
      </c>
      <c r="K52" s="359">
        <v>11885</v>
      </c>
      <c r="L52" s="359">
        <v>11462</v>
      </c>
      <c r="M52" s="360">
        <v>11041</v>
      </c>
    </row>
    <row r="53" spans="2:13" ht="27.75" customHeight="1" thickBot="1" x14ac:dyDescent="0.2">
      <c r="B53" s="1199" t="s">
        <v>45</v>
      </c>
      <c r="C53" s="1200"/>
      <c r="D53" s="110"/>
      <c r="E53" s="1201" t="s">
        <v>46</v>
      </c>
      <c r="F53" s="1201"/>
      <c r="G53" s="1201"/>
      <c r="H53" s="1202"/>
      <c r="I53" s="361">
        <v>7135</v>
      </c>
      <c r="J53" s="362">
        <v>5876</v>
      </c>
      <c r="K53" s="362">
        <v>4832</v>
      </c>
      <c r="L53" s="362">
        <v>3361</v>
      </c>
      <c r="M53" s="363">
        <v>2662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s87PiKPBfic91FMsSFf5Lc6Tw5oT+vzwMV01lcnVU9sDzgxf8bjMJgwGBSOyXAyfG0100EJ1m0fOqpPoxqzbjQ==" saltValue="TxjjLIP5M6qm1vr8WXUS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49</v>
      </c>
      <c r="D55" s="1211"/>
      <c r="E55" s="1212"/>
      <c r="F55" s="122">
        <v>1555</v>
      </c>
      <c r="G55" s="122">
        <v>1555</v>
      </c>
      <c r="H55" s="123">
        <v>1610</v>
      </c>
    </row>
    <row r="56" spans="2:8" ht="52.5" customHeight="1" x14ac:dyDescent="0.15">
      <c r="B56" s="124"/>
      <c r="C56" s="1213" t="s">
        <v>50</v>
      </c>
      <c r="D56" s="1213"/>
      <c r="E56" s="1214"/>
      <c r="F56" s="125">
        <v>392</v>
      </c>
      <c r="G56" s="125">
        <v>402</v>
      </c>
      <c r="H56" s="126">
        <v>178</v>
      </c>
    </row>
    <row r="57" spans="2:8" ht="53.25" customHeight="1" x14ac:dyDescent="0.15">
      <c r="B57" s="124"/>
      <c r="C57" s="1215" t="s">
        <v>51</v>
      </c>
      <c r="D57" s="1215"/>
      <c r="E57" s="1216"/>
      <c r="F57" s="127">
        <v>1129</v>
      </c>
      <c r="G57" s="127">
        <v>1500</v>
      </c>
      <c r="H57" s="128">
        <v>1460</v>
      </c>
    </row>
    <row r="58" spans="2:8" ht="45.75" customHeight="1" x14ac:dyDescent="0.15">
      <c r="B58" s="129"/>
      <c r="C58" s="1203" t="s">
        <v>604</v>
      </c>
      <c r="D58" s="1204"/>
      <c r="E58" s="1205"/>
      <c r="F58" s="130">
        <v>601</v>
      </c>
      <c r="G58" s="130">
        <v>601</v>
      </c>
      <c r="H58" s="131">
        <v>683</v>
      </c>
    </row>
    <row r="59" spans="2:8" ht="45.75" customHeight="1" x14ac:dyDescent="0.15">
      <c r="B59" s="129"/>
      <c r="C59" s="1203" t="s">
        <v>605</v>
      </c>
      <c r="D59" s="1204"/>
      <c r="E59" s="1205"/>
      <c r="F59" s="130">
        <v>300</v>
      </c>
      <c r="G59" s="130">
        <v>700</v>
      </c>
      <c r="H59" s="131">
        <v>605</v>
      </c>
    </row>
    <row r="60" spans="2:8" ht="45.75" customHeight="1" x14ac:dyDescent="0.15">
      <c r="B60" s="129"/>
      <c r="C60" s="1203" t="s">
        <v>606</v>
      </c>
      <c r="D60" s="1204"/>
      <c r="E60" s="1205"/>
      <c r="F60" s="130">
        <v>96</v>
      </c>
      <c r="G60" s="130">
        <v>96</v>
      </c>
      <c r="H60" s="131">
        <v>97</v>
      </c>
    </row>
    <row r="61" spans="2:8" ht="45.75" customHeight="1" x14ac:dyDescent="0.15">
      <c r="B61" s="129"/>
      <c r="C61" s="1203" t="s">
        <v>607</v>
      </c>
      <c r="D61" s="1204"/>
      <c r="E61" s="1205"/>
      <c r="F61" s="130">
        <v>120</v>
      </c>
      <c r="G61" s="130">
        <v>84</v>
      </c>
      <c r="H61" s="131">
        <v>50</v>
      </c>
    </row>
    <row r="62" spans="2:8" ht="45.75" customHeight="1" thickBot="1" x14ac:dyDescent="0.2">
      <c r="B62" s="132"/>
      <c r="C62" s="1206" t="s">
        <v>608</v>
      </c>
      <c r="D62" s="1207"/>
      <c r="E62" s="1208"/>
      <c r="F62" s="133">
        <v>9</v>
      </c>
      <c r="G62" s="133">
        <v>15</v>
      </c>
      <c r="H62" s="134">
        <v>22</v>
      </c>
    </row>
    <row r="63" spans="2:8" ht="52.5" customHeight="1" thickBot="1" x14ac:dyDescent="0.2">
      <c r="B63" s="135"/>
      <c r="C63" s="1209" t="s">
        <v>52</v>
      </c>
      <c r="D63" s="1209"/>
      <c r="E63" s="1210"/>
      <c r="F63" s="136">
        <v>3077</v>
      </c>
      <c r="G63" s="136">
        <v>3457</v>
      </c>
      <c r="H63" s="137">
        <v>3248</v>
      </c>
    </row>
    <row r="64" spans="2:8" x14ac:dyDescent="0.15"/>
  </sheetData>
  <sheetProtection algorithmName="SHA-512" hashValue="dsQGLA7C8pQ0vZZExe0EsuGEXuw6URNKvl9vT06f0c8AputfCZLKY6GUijDJb20QGrCrNbp+vw2WMwv6LykGSw==" saltValue="XGuU6D9mAHeJi582lURm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569</v>
      </c>
      <c r="G2" s="151"/>
      <c r="H2" s="152"/>
    </row>
    <row r="3" spans="1:8" x14ac:dyDescent="0.15">
      <c r="A3" s="148" t="s">
        <v>562</v>
      </c>
      <c r="B3" s="153"/>
      <c r="C3" s="154"/>
      <c r="D3" s="155">
        <v>55268</v>
      </c>
      <c r="E3" s="156"/>
      <c r="F3" s="157">
        <v>85173</v>
      </c>
      <c r="G3" s="158"/>
      <c r="H3" s="159"/>
    </row>
    <row r="4" spans="1:8" x14ac:dyDescent="0.15">
      <c r="A4" s="160"/>
      <c r="B4" s="161"/>
      <c r="C4" s="162"/>
      <c r="D4" s="163">
        <v>40670</v>
      </c>
      <c r="E4" s="164"/>
      <c r="F4" s="165">
        <v>43913</v>
      </c>
      <c r="G4" s="166"/>
      <c r="H4" s="167"/>
    </row>
    <row r="5" spans="1:8" x14ac:dyDescent="0.15">
      <c r="A5" s="148" t="s">
        <v>564</v>
      </c>
      <c r="B5" s="153"/>
      <c r="C5" s="154"/>
      <c r="D5" s="155">
        <v>50181</v>
      </c>
      <c r="E5" s="156"/>
      <c r="F5" s="157">
        <v>94081</v>
      </c>
      <c r="G5" s="158"/>
      <c r="H5" s="159"/>
    </row>
    <row r="6" spans="1:8" x14ac:dyDescent="0.15">
      <c r="A6" s="160"/>
      <c r="B6" s="161"/>
      <c r="C6" s="162"/>
      <c r="D6" s="163">
        <v>22168</v>
      </c>
      <c r="E6" s="164"/>
      <c r="F6" s="165">
        <v>48949</v>
      </c>
      <c r="G6" s="166"/>
      <c r="H6" s="167"/>
    </row>
    <row r="7" spans="1:8" x14ac:dyDescent="0.15">
      <c r="A7" s="148" t="s">
        <v>565</v>
      </c>
      <c r="B7" s="153"/>
      <c r="C7" s="154"/>
      <c r="D7" s="155">
        <v>38051</v>
      </c>
      <c r="E7" s="156"/>
      <c r="F7" s="157">
        <v>92632</v>
      </c>
      <c r="G7" s="158"/>
      <c r="H7" s="159"/>
    </row>
    <row r="8" spans="1:8" x14ac:dyDescent="0.15">
      <c r="A8" s="160"/>
      <c r="B8" s="161"/>
      <c r="C8" s="162"/>
      <c r="D8" s="163">
        <v>17721</v>
      </c>
      <c r="E8" s="164"/>
      <c r="F8" s="165">
        <v>47978</v>
      </c>
      <c r="G8" s="166"/>
      <c r="H8" s="167"/>
    </row>
    <row r="9" spans="1:8" x14ac:dyDescent="0.15">
      <c r="A9" s="148" t="s">
        <v>566</v>
      </c>
      <c r="B9" s="153"/>
      <c r="C9" s="154"/>
      <c r="D9" s="155">
        <v>38964</v>
      </c>
      <c r="E9" s="156"/>
      <c r="F9" s="157">
        <v>96469</v>
      </c>
      <c r="G9" s="158"/>
      <c r="H9" s="159"/>
    </row>
    <row r="10" spans="1:8" x14ac:dyDescent="0.15">
      <c r="A10" s="160"/>
      <c r="B10" s="161"/>
      <c r="C10" s="162"/>
      <c r="D10" s="163">
        <v>25380</v>
      </c>
      <c r="E10" s="164"/>
      <c r="F10" s="165">
        <v>49775</v>
      </c>
      <c r="G10" s="166"/>
      <c r="H10" s="167"/>
    </row>
    <row r="11" spans="1:8" x14ac:dyDescent="0.15">
      <c r="A11" s="148" t="s">
        <v>567</v>
      </c>
      <c r="B11" s="153"/>
      <c r="C11" s="154"/>
      <c r="D11" s="155">
        <v>32312</v>
      </c>
      <c r="E11" s="156"/>
      <c r="F11" s="157">
        <v>85743</v>
      </c>
      <c r="G11" s="158"/>
      <c r="H11" s="159"/>
    </row>
    <row r="12" spans="1:8" x14ac:dyDescent="0.15">
      <c r="A12" s="160"/>
      <c r="B12" s="161"/>
      <c r="C12" s="168"/>
      <c r="D12" s="163">
        <v>18897</v>
      </c>
      <c r="E12" s="164"/>
      <c r="F12" s="165">
        <v>45231</v>
      </c>
      <c r="G12" s="166"/>
      <c r="H12" s="167"/>
    </row>
    <row r="13" spans="1:8" x14ac:dyDescent="0.15">
      <c r="A13" s="148"/>
      <c r="B13" s="153"/>
      <c r="C13" s="169"/>
      <c r="D13" s="170">
        <v>42955</v>
      </c>
      <c r="E13" s="171"/>
      <c r="F13" s="172">
        <v>90820</v>
      </c>
      <c r="G13" s="173"/>
      <c r="H13" s="159"/>
    </row>
    <row r="14" spans="1:8" x14ac:dyDescent="0.15">
      <c r="A14" s="160"/>
      <c r="B14" s="161"/>
      <c r="C14" s="162"/>
      <c r="D14" s="163">
        <v>24967</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9.44</v>
      </c>
      <c r="C19" s="174">
        <f>ROUND(VALUE(SUBSTITUTE(実質収支比率等に係る経年分析!G$48,"▲","-")),2)</f>
        <v>9.14</v>
      </c>
      <c r="D19" s="174">
        <f>ROUND(VALUE(SUBSTITUTE(実質収支比率等に係る経年分析!H$48,"▲","-")),2)</f>
        <v>11.75</v>
      </c>
      <c r="E19" s="174">
        <f>ROUND(VALUE(SUBSTITUTE(実質収支比率等に係る経年分析!I$48,"▲","-")),2)</f>
        <v>11.03</v>
      </c>
      <c r="F19" s="174">
        <f>ROUND(VALUE(SUBSTITUTE(実質収支比率等に係る経年分析!J$48,"▲","-")),2)</f>
        <v>15.83</v>
      </c>
    </row>
    <row r="20" spans="1:11" x14ac:dyDescent="0.15">
      <c r="A20" s="174" t="s">
        <v>56</v>
      </c>
      <c r="B20" s="174">
        <f>ROUND(VALUE(SUBSTITUTE(実質収支比率等に係る経年分析!F$47,"▲","-")),2)</f>
        <v>13.8</v>
      </c>
      <c r="C20" s="174">
        <f>ROUND(VALUE(SUBSTITUTE(実質収支比率等に係る経年分析!G$47,"▲","-")),2)</f>
        <v>18.420000000000002</v>
      </c>
      <c r="D20" s="174">
        <f>ROUND(VALUE(SUBSTITUTE(実質収支比率等に係る経年分析!H$47,"▲","-")),2)</f>
        <v>18.93</v>
      </c>
      <c r="E20" s="174">
        <f>ROUND(VALUE(SUBSTITUTE(実質収支比率等に係る経年分析!I$47,"▲","-")),2)</f>
        <v>17.989999999999998</v>
      </c>
      <c r="F20" s="174">
        <f>ROUND(VALUE(SUBSTITUTE(実質収支比率等に係る経年分析!J$47,"▲","-")),2)</f>
        <v>19.190000000000001</v>
      </c>
    </row>
    <row r="21" spans="1:11" x14ac:dyDescent="0.15">
      <c r="A21" s="174" t="s">
        <v>57</v>
      </c>
      <c r="B21" s="174">
        <f>IF(ISNUMBER(VALUE(SUBSTITUTE(実質収支比率等に係る経年分析!F$49,"▲","-"))),ROUND(VALUE(SUBSTITUTE(実質収支比率等に係る経年分析!F$49,"▲","-")),2),NA())</f>
        <v>26.71</v>
      </c>
      <c r="C21" s="174">
        <f>IF(ISNUMBER(VALUE(SUBSTITUTE(実質収支比率等に係る経年分析!G$49,"▲","-"))),ROUND(VALUE(SUBSTITUTE(実質収支比率等に係る経年分析!G$49,"▲","-")),2),NA())</f>
        <v>5.04</v>
      </c>
      <c r="D21" s="174">
        <f>IF(ISNUMBER(VALUE(SUBSTITUTE(実質収支比率等に係る経年分析!H$49,"▲","-"))),ROUND(VALUE(SUBSTITUTE(実質収支比率等に係る経年分析!H$49,"▲","-")),2),NA())</f>
        <v>6.72</v>
      </c>
      <c r="E21" s="174">
        <f>IF(ISNUMBER(VALUE(SUBSTITUTE(実質収支比率等に係る経年分析!I$49,"▲","-"))),ROUND(VALUE(SUBSTITUTE(実質収支比率等に係る経年分析!I$49,"▲","-")),2),NA())</f>
        <v>9.65</v>
      </c>
      <c r="F21" s="174">
        <f>IF(ISNUMBER(VALUE(SUBSTITUTE(実質収支比率等に係る経年分析!J$49,"▲","-"))),ROUND(VALUE(SUBSTITUTE(実質収支比率等に係る経年分析!J$49,"▲","-")),2),NA())</f>
        <v>16.690000000000001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浄化槽事業特別会計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8.7200000000000006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9.4700000000000006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9.44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9.1300000000000008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1150</v>
      </c>
      <c r="E42" s="176"/>
      <c r="F42" s="176"/>
      <c r="G42" s="176">
        <f>'実質公債費比率（分子）の構造'!L$52</f>
        <v>1168</v>
      </c>
      <c r="H42" s="176"/>
      <c r="I42" s="176"/>
      <c r="J42" s="176">
        <f>'実質公債費比率（分子）の構造'!M$52</f>
        <v>1184</v>
      </c>
      <c r="K42" s="176"/>
      <c r="L42" s="176"/>
      <c r="M42" s="176">
        <f>'実質公債費比率（分子）の構造'!N$52</f>
        <v>1223</v>
      </c>
      <c r="N42" s="176"/>
      <c r="O42" s="176"/>
      <c r="P42" s="176">
        <f>'実質公債費比率（分子）の構造'!O$52</f>
        <v>1261</v>
      </c>
    </row>
    <row r="43" spans="1:16" x14ac:dyDescent="0.15">
      <c r="A43" s="176" t="s">
        <v>17</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65</v>
      </c>
      <c r="B44" s="176">
        <f>'実質公債費比率（分子）の構造'!K$50</f>
        <v>99</v>
      </c>
      <c r="C44" s="176"/>
      <c r="D44" s="176"/>
      <c r="E44" s="176">
        <f>'実質公債費比率（分子）の構造'!L$50</f>
        <v>99</v>
      </c>
      <c r="F44" s="176"/>
      <c r="G44" s="176"/>
      <c r="H44" s="176">
        <f>'実質公債費比率（分子）の構造'!M$50</f>
        <v>47</v>
      </c>
      <c r="I44" s="176"/>
      <c r="J44" s="176"/>
      <c r="K44" s="176">
        <f>'実質公債費比率（分子）の構造'!N$50</f>
        <v>47</v>
      </c>
      <c r="L44" s="176"/>
      <c r="M44" s="176"/>
      <c r="N44" s="176">
        <f>'実質公債費比率（分子）の構造'!O$50</f>
        <v>47</v>
      </c>
      <c r="O44" s="176"/>
      <c r="P44" s="176"/>
    </row>
    <row r="45" spans="1:16" x14ac:dyDescent="0.15">
      <c r="A45" s="176" t="s">
        <v>66</v>
      </c>
      <c r="B45" s="176">
        <f>'実質公債費比率（分子）の構造'!K$49</f>
        <v>4</v>
      </c>
      <c r="C45" s="176"/>
      <c r="D45" s="176"/>
      <c r="E45" s="176">
        <f>'実質公債費比率（分子）の構造'!L$49</f>
        <v>10</v>
      </c>
      <c r="F45" s="176"/>
      <c r="G45" s="176"/>
      <c r="H45" s="176">
        <f>'実質公債費比率（分子）の構造'!M$49</f>
        <v>46</v>
      </c>
      <c r="I45" s="176"/>
      <c r="J45" s="176"/>
      <c r="K45" s="176">
        <f>'実質公債費比率（分子）の構造'!N$49</f>
        <v>87</v>
      </c>
      <c r="L45" s="176"/>
      <c r="M45" s="176"/>
      <c r="N45" s="176">
        <f>'実質公債費比率（分子）の構造'!O$49</f>
        <v>113</v>
      </c>
      <c r="O45" s="176"/>
      <c r="P45" s="176"/>
    </row>
    <row r="46" spans="1:16" x14ac:dyDescent="0.15">
      <c r="A46" s="176" t="s">
        <v>67</v>
      </c>
      <c r="B46" s="176">
        <f>'実質公債費比率（分子）の構造'!K$48</f>
        <v>243</v>
      </c>
      <c r="C46" s="176"/>
      <c r="D46" s="176"/>
      <c r="E46" s="176">
        <f>'実質公債費比率（分子）の構造'!L$48</f>
        <v>298</v>
      </c>
      <c r="F46" s="176"/>
      <c r="G46" s="176"/>
      <c r="H46" s="176">
        <f>'実質公債費比率（分子）の構造'!M$48</f>
        <v>305</v>
      </c>
      <c r="I46" s="176"/>
      <c r="J46" s="176"/>
      <c r="K46" s="176">
        <f>'実質公債費比率（分子）の構造'!N$48</f>
        <v>333</v>
      </c>
      <c r="L46" s="176"/>
      <c r="M46" s="176"/>
      <c r="N46" s="176">
        <f>'実質公債費比率（分子）の構造'!O$48</f>
        <v>344</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1292</v>
      </c>
      <c r="C49" s="176"/>
      <c r="D49" s="176"/>
      <c r="E49" s="176">
        <f>'実質公債費比率（分子）の構造'!L$45</f>
        <v>1201</v>
      </c>
      <c r="F49" s="176"/>
      <c r="G49" s="176"/>
      <c r="H49" s="176">
        <f>'実質公債費比率（分子）の構造'!M$45</f>
        <v>1314</v>
      </c>
      <c r="I49" s="176"/>
      <c r="J49" s="176"/>
      <c r="K49" s="176">
        <f>'実質公債費比率（分子）の構造'!N$45</f>
        <v>1275</v>
      </c>
      <c r="L49" s="176"/>
      <c r="M49" s="176"/>
      <c r="N49" s="176">
        <f>'実質公債費比率（分子）の構造'!O$45</f>
        <v>1149</v>
      </c>
      <c r="O49" s="176"/>
      <c r="P49" s="176"/>
    </row>
    <row r="50" spans="1:16" x14ac:dyDescent="0.15">
      <c r="A50" s="176" t="s">
        <v>71</v>
      </c>
      <c r="B50" s="176" t="e">
        <f>NA()</f>
        <v>#N/A</v>
      </c>
      <c r="C50" s="176">
        <f>IF(ISNUMBER('実質公債費比率（分子）の構造'!K$53),'実質公債費比率（分子）の構造'!K$53,NA())</f>
        <v>488</v>
      </c>
      <c r="D50" s="176" t="e">
        <f>NA()</f>
        <v>#N/A</v>
      </c>
      <c r="E50" s="176" t="e">
        <f>NA()</f>
        <v>#N/A</v>
      </c>
      <c r="F50" s="176">
        <f>IF(ISNUMBER('実質公債費比率（分子）の構造'!L$53),'実質公債費比率（分子）の構造'!L$53,NA())</f>
        <v>440</v>
      </c>
      <c r="G50" s="176" t="e">
        <f>NA()</f>
        <v>#N/A</v>
      </c>
      <c r="H50" s="176" t="e">
        <f>NA()</f>
        <v>#N/A</v>
      </c>
      <c r="I50" s="176">
        <f>IF(ISNUMBER('実質公債費比率（分子）の構造'!M$53),'実質公債費比率（分子）の構造'!M$53,NA())</f>
        <v>528</v>
      </c>
      <c r="J50" s="176" t="e">
        <f>NA()</f>
        <v>#N/A</v>
      </c>
      <c r="K50" s="176" t="e">
        <f>NA()</f>
        <v>#N/A</v>
      </c>
      <c r="L50" s="176">
        <f>IF(ISNUMBER('実質公債費比率（分子）の構造'!N$53),'実質公債費比率（分子）の構造'!N$53,NA())</f>
        <v>519</v>
      </c>
      <c r="M50" s="176" t="e">
        <f>NA()</f>
        <v>#N/A</v>
      </c>
      <c r="N50" s="176" t="e">
        <f>NA()</f>
        <v>#N/A</v>
      </c>
      <c r="O50" s="176">
        <f>IF(ISNUMBER('実質公債費比率（分子）の構造'!O$53),'実質公債費比率（分子）の構造'!O$53,NA())</f>
        <v>392</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f>'将来負担比率（分子）の構造'!I$52</f>
        <v>12178</v>
      </c>
      <c r="E56" s="175"/>
      <c r="F56" s="175"/>
      <c r="G56" s="175">
        <f>'将来負担比率（分子）の構造'!J$52</f>
        <v>11985</v>
      </c>
      <c r="H56" s="175"/>
      <c r="I56" s="175"/>
      <c r="J56" s="175">
        <f>'将来負担比率（分子）の構造'!K$52</f>
        <v>11885</v>
      </c>
      <c r="K56" s="175"/>
      <c r="L56" s="175"/>
      <c r="M56" s="175">
        <f>'将来負担比率（分子）の構造'!L$52</f>
        <v>11462</v>
      </c>
      <c r="N56" s="175"/>
      <c r="O56" s="175"/>
      <c r="P56" s="175">
        <f>'将来負担比率（分子）の構造'!M$52</f>
        <v>11041</v>
      </c>
    </row>
    <row r="57" spans="1:16" x14ac:dyDescent="0.15">
      <c r="A57" s="175" t="s">
        <v>43</v>
      </c>
      <c r="B57" s="175"/>
      <c r="C57" s="175"/>
      <c r="D57" s="175">
        <f>'将来負担比率（分子）の構造'!I$51</f>
        <v>3061</v>
      </c>
      <c r="E57" s="175"/>
      <c r="F57" s="175"/>
      <c r="G57" s="175">
        <f>'将来負担比率（分子）の構造'!J$51</f>
        <v>2994</v>
      </c>
      <c r="H57" s="175"/>
      <c r="I57" s="175"/>
      <c r="J57" s="175">
        <f>'将来負担比率（分子）の構造'!K$51</f>
        <v>2988</v>
      </c>
      <c r="K57" s="175"/>
      <c r="L57" s="175"/>
      <c r="M57" s="175">
        <f>'将来負担比率（分子）の構造'!L$51</f>
        <v>2907</v>
      </c>
      <c r="N57" s="175"/>
      <c r="O57" s="175"/>
      <c r="P57" s="175">
        <f>'将来負担比率（分子）の構造'!M$51</f>
        <v>2488</v>
      </c>
    </row>
    <row r="58" spans="1:16" x14ac:dyDescent="0.15">
      <c r="A58" s="175" t="s">
        <v>42</v>
      </c>
      <c r="B58" s="175"/>
      <c r="C58" s="175"/>
      <c r="D58" s="175">
        <f>'将来負担比率（分子）の構造'!I$50</f>
        <v>3190</v>
      </c>
      <c r="E58" s="175"/>
      <c r="F58" s="175"/>
      <c r="G58" s="175">
        <f>'将来負担比率（分子）の構造'!J$50</f>
        <v>4078</v>
      </c>
      <c r="H58" s="175"/>
      <c r="I58" s="175"/>
      <c r="J58" s="175">
        <f>'将来負担比率（分子）の構造'!K$50</f>
        <v>4526</v>
      </c>
      <c r="K58" s="175"/>
      <c r="L58" s="175"/>
      <c r="M58" s="175">
        <f>'将来負担比率（分子）の構造'!L$50</f>
        <v>4997</v>
      </c>
      <c r="N58" s="175"/>
      <c r="O58" s="175"/>
      <c r="P58" s="175">
        <f>'将来負担比率（分子）の構造'!M$50</f>
        <v>4906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2398</v>
      </c>
      <c r="C62" s="175"/>
      <c r="D62" s="175"/>
      <c r="E62" s="175">
        <f>'将来負担比率（分子）の構造'!J$45</f>
        <v>2305</v>
      </c>
      <c r="F62" s="175"/>
      <c r="G62" s="175"/>
      <c r="H62" s="175">
        <f>'将来負担比率（分子）の構造'!K$45</f>
        <v>2258</v>
      </c>
      <c r="I62" s="175"/>
      <c r="J62" s="175"/>
      <c r="K62" s="175">
        <f>'将来負担比率（分子）の構造'!L$45</f>
        <v>2084</v>
      </c>
      <c r="L62" s="175"/>
      <c r="M62" s="175"/>
      <c r="N62" s="175">
        <f>'将来負担比率（分子）の構造'!M$45</f>
        <v>2071</v>
      </c>
      <c r="O62" s="175"/>
      <c r="P62" s="175"/>
    </row>
    <row r="63" spans="1:16" x14ac:dyDescent="0.15">
      <c r="A63" s="175" t="s">
        <v>35</v>
      </c>
      <c r="B63" s="175">
        <f>'将来負担比率（分子）の構造'!I$44</f>
        <v>1271</v>
      </c>
      <c r="C63" s="175"/>
      <c r="D63" s="175"/>
      <c r="E63" s="175">
        <f>'将来負担比率（分子）の構造'!J$44</f>
        <v>1303</v>
      </c>
      <c r="F63" s="175"/>
      <c r="G63" s="175"/>
      <c r="H63" s="175">
        <f>'将来負担比率（分子）の構造'!K$44</f>
        <v>1265</v>
      </c>
      <c r="I63" s="175"/>
      <c r="J63" s="175"/>
      <c r="K63" s="175">
        <f>'将来負担比率（分子）の構造'!L$44</f>
        <v>1138</v>
      </c>
      <c r="L63" s="175"/>
      <c r="M63" s="175"/>
      <c r="N63" s="175">
        <f>'将来負担比率（分子）の構造'!M$44</f>
        <v>1067</v>
      </c>
      <c r="O63" s="175"/>
      <c r="P63" s="175"/>
    </row>
    <row r="64" spans="1:16" x14ac:dyDescent="0.15">
      <c r="A64" s="175" t="s">
        <v>34</v>
      </c>
      <c r="B64" s="175">
        <f>'将来負担比率（分子）の構造'!I$43</f>
        <v>3719</v>
      </c>
      <c r="C64" s="175"/>
      <c r="D64" s="175"/>
      <c r="E64" s="175">
        <f>'将来負担比率（分子）の構造'!J$43</f>
        <v>3751</v>
      </c>
      <c r="F64" s="175"/>
      <c r="G64" s="175"/>
      <c r="H64" s="175">
        <f>'将来負担比率（分子）の構造'!K$43</f>
        <v>4000</v>
      </c>
      <c r="I64" s="175"/>
      <c r="J64" s="175"/>
      <c r="K64" s="175">
        <f>'将来負担比率（分子）の構造'!L$43</f>
        <v>4376</v>
      </c>
      <c r="L64" s="175"/>
      <c r="M64" s="175"/>
      <c r="N64" s="175">
        <f>'将来負担比率（分子）の構造'!M$43</f>
        <v>4393</v>
      </c>
      <c r="O64" s="175"/>
      <c r="P64" s="175"/>
    </row>
    <row r="65" spans="1:16" x14ac:dyDescent="0.15">
      <c r="A65" s="175" t="s">
        <v>33</v>
      </c>
      <c r="B65" s="175">
        <f>'将来負担比率（分子）の構造'!I$42</f>
        <v>568</v>
      </c>
      <c r="C65" s="175"/>
      <c r="D65" s="175"/>
      <c r="E65" s="175">
        <f>'将来負担比率（分子）の構造'!J$42</f>
        <v>357</v>
      </c>
      <c r="F65" s="175"/>
      <c r="G65" s="175"/>
      <c r="H65" s="175">
        <f>'将来負担比率（分子）の構造'!K$42</f>
        <v>281</v>
      </c>
      <c r="I65" s="175"/>
      <c r="J65" s="175"/>
      <c r="K65" s="175">
        <f>'将来負担比率（分子）の構造'!L$42</f>
        <v>209</v>
      </c>
      <c r="L65" s="175"/>
      <c r="M65" s="175"/>
      <c r="N65" s="175">
        <f>'将来負担比率（分子）の構造'!M$42</f>
        <v>135</v>
      </c>
      <c r="O65" s="175"/>
      <c r="P65" s="175"/>
    </row>
    <row r="66" spans="1:16" x14ac:dyDescent="0.15">
      <c r="A66" s="175" t="s">
        <v>32</v>
      </c>
      <c r="B66" s="175">
        <f>'将来負担比率（分子）の構造'!I$41</f>
        <v>17609</v>
      </c>
      <c r="C66" s="175"/>
      <c r="D66" s="175"/>
      <c r="E66" s="175">
        <f>'将来負担比率（分子）の構造'!J$41</f>
        <v>17217</v>
      </c>
      <c r="F66" s="175"/>
      <c r="G66" s="175"/>
      <c r="H66" s="175">
        <f>'将来負担比率（分子）の構造'!K$41</f>
        <v>16426</v>
      </c>
      <c r="I66" s="175"/>
      <c r="J66" s="175"/>
      <c r="K66" s="175">
        <f>'将来負担比率（分子）の構造'!L$41</f>
        <v>14922</v>
      </c>
      <c r="L66" s="175"/>
      <c r="M66" s="175"/>
      <c r="N66" s="175">
        <f>'将来負担比率（分子）の構造'!M$41</f>
        <v>13432</v>
      </c>
      <c r="O66" s="175"/>
      <c r="P66" s="175"/>
    </row>
    <row r="67" spans="1:16" x14ac:dyDescent="0.15">
      <c r="A67" s="175" t="s">
        <v>75</v>
      </c>
      <c r="B67" s="175" t="e">
        <f>NA()</f>
        <v>#N/A</v>
      </c>
      <c r="C67" s="175">
        <f>IF(ISNUMBER('将来負担比率（分子）の構造'!I$53), IF('将来負担比率（分子）の構造'!I$53 &lt; 0, 0, '将来負担比率（分子）の構造'!I$53), NA())</f>
        <v>7135</v>
      </c>
      <c r="D67" s="175" t="e">
        <f>NA()</f>
        <v>#N/A</v>
      </c>
      <c r="E67" s="175" t="e">
        <f>NA()</f>
        <v>#N/A</v>
      </c>
      <c r="F67" s="175">
        <f>IF(ISNUMBER('将来負担比率（分子）の構造'!J$53), IF('将来負担比率（分子）の構造'!J$53 &lt; 0, 0, '将来負担比率（分子）の構造'!J$53), NA())</f>
        <v>5876</v>
      </c>
      <c r="G67" s="175" t="e">
        <f>NA()</f>
        <v>#N/A</v>
      </c>
      <c r="H67" s="175" t="e">
        <f>NA()</f>
        <v>#N/A</v>
      </c>
      <c r="I67" s="175">
        <f>IF(ISNUMBER('将来負担比率（分子）の構造'!K$53), IF('将来負担比率（分子）の構造'!K$53 &lt; 0, 0, '将来負担比率（分子）の構造'!K$53), NA())</f>
        <v>4832</v>
      </c>
      <c r="J67" s="175" t="e">
        <f>NA()</f>
        <v>#N/A</v>
      </c>
      <c r="K67" s="175" t="e">
        <f>NA()</f>
        <v>#N/A</v>
      </c>
      <c r="L67" s="175">
        <f>IF(ISNUMBER('将来負担比率（分子）の構造'!L$53), IF('将来負担比率（分子）の構造'!L$53 &lt; 0, 0, '将来負担比率（分子）の構造'!L$53), NA())</f>
        <v>3361</v>
      </c>
      <c r="M67" s="175" t="e">
        <f>NA()</f>
        <v>#N/A</v>
      </c>
      <c r="N67" s="175" t="e">
        <f>NA()</f>
        <v>#N/A</v>
      </c>
      <c r="O67" s="175">
        <f>IF(ISNUMBER('将来負担比率（分子）の構造'!M$53), IF('将来負担比率（分子）の構造'!M$53 &lt; 0, 0, '将来負担比率（分子）の構造'!M$53), NA())</f>
        <v>2662</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1555</v>
      </c>
      <c r="C72" s="179">
        <f>基金残高に係る経年分析!G55</f>
        <v>1555</v>
      </c>
      <c r="D72" s="179">
        <f>基金残高に係る経年分析!H55</f>
        <v>1610</v>
      </c>
    </row>
    <row r="73" spans="1:16" x14ac:dyDescent="0.15">
      <c r="A73" s="178" t="s">
        <v>78</v>
      </c>
      <c r="B73" s="179">
        <f>基金残高に係る経年分析!F56</f>
        <v>392</v>
      </c>
      <c r="C73" s="179">
        <f>基金残高に係る経年分析!G56</f>
        <v>402</v>
      </c>
      <c r="D73" s="179">
        <f>基金残高に係る経年分析!H56</f>
        <v>178</v>
      </c>
    </row>
    <row r="74" spans="1:16" x14ac:dyDescent="0.15">
      <c r="A74" s="178" t="s">
        <v>79</v>
      </c>
      <c r="B74" s="179">
        <f>基金残高に係る経年分析!F57</f>
        <v>1129</v>
      </c>
      <c r="C74" s="179">
        <f>基金残高に係る経年分析!G57</f>
        <v>1500</v>
      </c>
      <c r="D74" s="179">
        <f>基金残高に係る経年分析!H57</f>
        <v>1460</v>
      </c>
    </row>
  </sheetData>
  <sheetProtection algorithmName="SHA-512" hashValue="fA9aCj5q0xe4YHB1UQCcTikk38UhGoXlTcBtQnly0gkuU1Qxaw+ltjR0n7LEeNdN8xeF8siMyg8RAhaJCiiXKw==" saltValue="iHaLDWA/Tzwer3OGnwB4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3764773</v>
      </c>
      <c r="S5" s="613"/>
      <c r="T5" s="613"/>
      <c r="U5" s="613"/>
      <c r="V5" s="613"/>
      <c r="W5" s="613"/>
      <c r="X5" s="613"/>
      <c r="Y5" s="614"/>
      <c r="Z5" s="615">
        <v>19.5</v>
      </c>
      <c r="AA5" s="615"/>
      <c r="AB5" s="615"/>
      <c r="AC5" s="615"/>
      <c r="AD5" s="616">
        <v>3535600</v>
      </c>
      <c r="AE5" s="616"/>
      <c r="AF5" s="616"/>
      <c r="AG5" s="616"/>
      <c r="AH5" s="616"/>
      <c r="AI5" s="616"/>
      <c r="AJ5" s="616"/>
      <c r="AK5" s="616"/>
      <c r="AL5" s="617">
        <v>42.1</v>
      </c>
      <c r="AM5" s="618"/>
      <c r="AN5" s="618"/>
      <c r="AO5" s="619"/>
      <c r="AP5" s="609" t="s">
        <v>229</v>
      </c>
      <c r="AQ5" s="610"/>
      <c r="AR5" s="610"/>
      <c r="AS5" s="610"/>
      <c r="AT5" s="610"/>
      <c r="AU5" s="610"/>
      <c r="AV5" s="610"/>
      <c r="AW5" s="610"/>
      <c r="AX5" s="610"/>
      <c r="AY5" s="610"/>
      <c r="AZ5" s="610"/>
      <c r="BA5" s="610"/>
      <c r="BB5" s="610"/>
      <c r="BC5" s="610"/>
      <c r="BD5" s="610"/>
      <c r="BE5" s="610"/>
      <c r="BF5" s="611"/>
      <c r="BG5" s="623">
        <v>3504567</v>
      </c>
      <c r="BH5" s="624"/>
      <c r="BI5" s="624"/>
      <c r="BJ5" s="624"/>
      <c r="BK5" s="624"/>
      <c r="BL5" s="624"/>
      <c r="BM5" s="624"/>
      <c r="BN5" s="625"/>
      <c r="BO5" s="626">
        <v>93.1</v>
      </c>
      <c r="BP5" s="626"/>
      <c r="BQ5" s="626"/>
      <c r="BR5" s="626"/>
      <c r="BS5" s="627">
        <v>44327</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133310</v>
      </c>
      <c r="S6" s="624"/>
      <c r="T6" s="624"/>
      <c r="U6" s="624"/>
      <c r="V6" s="624"/>
      <c r="W6" s="624"/>
      <c r="X6" s="624"/>
      <c r="Y6" s="625"/>
      <c r="Z6" s="626">
        <v>0.7</v>
      </c>
      <c r="AA6" s="626"/>
      <c r="AB6" s="626"/>
      <c r="AC6" s="626"/>
      <c r="AD6" s="627">
        <v>133310</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3504567</v>
      </c>
      <c r="BH6" s="624"/>
      <c r="BI6" s="624"/>
      <c r="BJ6" s="624"/>
      <c r="BK6" s="624"/>
      <c r="BL6" s="624"/>
      <c r="BM6" s="624"/>
      <c r="BN6" s="625"/>
      <c r="BO6" s="626">
        <v>93.1</v>
      </c>
      <c r="BP6" s="626"/>
      <c r="BQ6" s="626"/>
      <c r="BR6" s="626"/>
      <c r="BS6" s="627">
        <v>44327</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151646</v>
      </c>
      <c r="CS6" s="624"/>
      <c r="CT6" s="624"/>
      <c r="CU6" s="624"/>
      <c r="CV6" s="624"/>
      <c r="CW6" s="624"/>
      <c r="CX6" s="624"/>
      <c r="CY6" s="625"/>
      <c r="CZ6" s="617">
        <v>0.9</v>
      </c>
      <c r="DA6" s="618"/>
      <c r="DB6" s="618"/>
      <c r="DC6" s="634"/>
      <c r="DD6" s="632" t="s">
        <v>236</v>
      </c>
      <c r="DE6" s="624"/>
      <c r="DF6" s="624"/>
      <c r="DG6" s="624"/>
      <c r="DH6" s="624"/>
      <c r="DI6" s="624"/>
      <c r="DJ6" s="624"/>
      <c r="DK6" s="624"/>
      <c r="DL6" s="624"/>
      <c r="DM6" s="624"/>
      <c r="DN6" s="624"/>
      <c r="DO6" s="624"/>
      <c r="DP6" s="625"/>
      <c r="DQ6" s="632">
        <v>151646</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1008</v>
      </c>
      <c r="S7" s="624"/>
      <c r="T7" s="624"/>
      <c r="U7" s="624"/>
      <c r="V7" s="624"/>
      <c r="W7" s="624"/>
      <c r="X7" s="624"/>
      <c r="Y7" s="625"/>
      <c r="Z7" s="626">
        <v>0</v>
      </c>
      <c r="AA7" s="626"/>
      <c r="AB7" s="626"/>
      <c r="AC7" s="626"/>
      <c r="AD7" s="627">
        <v>1008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1320372</v>
      </c>
      <c r="BH7" s="624"/>
      <c r="BI7" s="624"/>
      <c r="BJ7" s="624"/>
      <c r="BK7" s="624"/>
      <c r="BL7" s="624"/>
      <c r="BM7" s="624"/>
      <c r="BN7" s="625"/>
      <c r="BO7" s="626">
        <v>35.1</v>
      </c>
      <c r="BP7" s="626"/>
      <c r="BQ7" s="626"/>
      <c r="BR7" s="626"/>
      <c r="BS7" s="627">
        <v>44327</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3633038</v>
      </c>
      <c r="CS7" s="624"/>
      <c r="CT7" s="624"/>
      <c r="CU7" s="624"/>
      <c r="CV7" s="624"/>
      <c r="CW7" s="624"/>
      <c r="CX7" s="624"/>
      <c r="CY7" s="625"/>
      <c r="CZ7" s="626">
        <v>20.399999999999999</v>
      </c>
      <c r="DA7" s="626"/>
      <c r="DB7" s="626"/>
      <c r="DC7" s="626"/>
      <c r="DD7" s="632">
        <v>61155</v>
      </c>
      <c r="DE7" s="624"/>
      <c r="DF7" s="624"/>
      <c r="DG7" s="624"/>
      <c r="DH7" s="624"/>
      <c r="DI7" s="624"/>
      <c r="DJ7" s="624"/>
      <c r="DK7" s="624"/>
      <c r="DL7" s="624"/>
      <c r="DM7" s="624"/>
      <c r="DN7" s="624"/>
      <c r="DO7" s="624"/>
      <c r="DP7" s="625"/>
      <c r="DQ7" s="632">
        <v>3478007</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8744</v>
      </c>
      <c r="S8" s="624"/>
      <c r="T8" s="624"/>
      <c r="U8" s="624"/>
      <c r="V8" s="624"/>
      <c r="W8" s="624"/>
      <c r="X8" s="624"/>
      <c r="Y8" s="625"/>
      <c r="Z8" s="626">
        <v>0</v>
      </c>
      <c r="AA8" s="626"/>
      <c r="AB8" s="626"/>
      <c r="AC8" s="626"/>
      <c r="AD8" s="627">
        <v>8744</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51138</v>
      </c>
      <c r="BH8" s="624"/>
      <c r="BI8" s="624"/>
      <c r="BJ8" s="624"/>
      <c r="BK8" s="624"/>
      <c r="BL8" s="624"/>
      <c r="BM8" s="624"/>
      <c r="BN8" s="625"/>
      <c r="BO8" s="626">
        <v>1.4</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4840273</v>
      </c>
      <c r="CS8" s="624"/>
      <c r="CT8" s="624"/>
      <c r="CU8" s="624"/>
      <c r="CV8" s="624"/>
      <c r="CW8" s="624"/>
      <c r="CX8" s="624"/>
      <c r="CY8" s="625"/>
      <c r="CZ8" s="626">
        <v>27.2</v>
      </c>
      <c r="DA8" s="626"/>
      <c r="DB8" s="626"/>
      <c r="DC8" s="626"/>
      <c r="DD8" s="632">
        <v>11895</v>
      </c>
      <c r="DE8" s="624"/>
      <c r="DF8" s="624"/>
      <c r="DG8" s="624"/>
      <c r="DH8" s="624"/>
      <c r="DI8" s="624"/>
      <c r="DJ8" s="624"/>
      <c r="DK8" s="624"/>
      <c r="DL8" s="624"/>
      <c r="DM8" s="624"/>
      <c r="DN8" s="624"/>
      <c r="DO8" s="624"/>
      <c r="DP8" s="625"/>
      <c r="DQ8" s="632">
        <v>2637542</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6131</v>
      </c>
      <c r="S9" s="624"/>
      <c r="T9" s="624"/>
      <c r="U9" s="624"/>
      <c r="V9" s="624"/>
      <c r="W9" s="624"/>
      <c r="X9" s="624"/>
      <c r="Y9" s="625"/>
      <c r="Z9" s="626">
        <v>0</v>
      </c>
      <c r="AA9" s="626"/>
      <c r="AB9" s="626"/>
      <c r="AC9" s="626"/>
      <c r="AD9" s="627">
        <v>6131</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1033140</v>
      </c>
      <c r="BH9" s="624"/>
      <c r="BI9" s="624"/>
      <c r="BJ9" s="624"/>
      <c r="BK9" s="624"/>
      <c r="BL9" s="624"/>
      <c r="BM9" s="624"/>
      <c r="BN9" s="625"/>
      <c r="BO9" s="626">
        <v>27.4</v>
      </c>
      <c r="BP9" s="626"/>
      <c r="BQ9" s="626"/>
      <c r="BR9" s="626"/>
      <c r="BS9" s="627" t="s">
        <v>236</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1413917</v>
      </c>
      <c r="CS9" s="624"/>
      <c r="CT9" s="624"/>
      <c r="CU9" s="624"/>
      <c r="CV9" s="624"/>
      <c r="CW9" s="624"/>
      <c r="CX9" s="624"/>
      <c r="CY9" s="625"/>
      <c r="CZ9" s="626">
        <v>8</v>
      </c>
      <c r="DA9" s="626"/>
      <c r="DB9" s="626"/>
      <c r="DC9" s="626"/>
      <c r="DD9" s="632">
        <v>15519</v>
      </c>
      <c r="DE9" s="624"/>
      <c r="DF9" s="624"/>
      <c r="DG9" s="624"/>
      <c r="DH9" s="624"/>
      <c r="DI9" s="624"/>
      <c r="DJ9" s="624"/>
      <c r="DK9" s="624"/>
      <c r="DL9" s="624"/>
      <c r="DM9" s="624"/>
      <c r="DN9" s="624"/>
      <c r="DO9" s="624"/>
      <c r="DP9" s="625"/>
      <c r="DQ9" s="632">
        <v>748461</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236</v>
      </c>
      <c r="AA10" s="626"/>
      <c r="AB10" s="626"/>
      <c r="AC10" s="626"/>
      <c r="AD10" s="627" t="s">
        <v>242</v>
      </c>
      <c r="AE10" s="627"/>
      <c r="AF10" s="627"/>
      <c r="AG10" s="627"/>
      <c r="AH10" s="627"/>
      <c r="AI10" s="627"/>
      <c r="AJ10" s="627"/>
      <c r="AK10" s="627"/>
      <c r="AL10" s="628" t="s">
        <v>242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80949</v>
      </c>
      <c r="BH10" s="624"/>
      <c r="BI10" s="624"/>
      <c r="BJ10" s="624"/>
      <c r="BK10" s="624"/>
      <c r="BL10" s="624"/>
      <c r="BM10" s="624"/>
      <c r="BN10" s="625"/>
      <c r="BO10" s="626">
        <v>2.2000000000000002</v>
      </c>
      <c r="BP10" s="626"/>
      <c r="BQ10" s="626"/>
      <c r="BR10" s="626"/>
      <c r="BS10" s="627" t="s">
        <v>236</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37270</v>
      </c>
      <c r="CS10" s="624"/>
      <c r="CT10" s="624"/>
      <c r="CU10" s="624"/>
      <c r="CV10" s="624"/>
      <c r="CW10" s="624"/>
      <c r="CX10" s="624"/>
      <c r="CY10" s="625"/>
      <c r="CZ10" s="626">
        <v>0.2</v>
      </c>
      <c r="DA10" s="626"/>
      <c r="DB10" s="626"/>
      <c r="DC10" s="626"/>
      <c r="DD10" s="632" t="s">
        <v>236</v>
      </c>
      <c r="DE10" s="624"/>
      <c r="DF10" s="624"/>
      <c r="DG10" s="624"/>
      <c r="DH10" s="624"/>
      <c r="DI10" s="624"/>
      <c r="DJ10" s="624"/>
      <c r="DK10" s="624"/>
      <c r="DL10" s="624"/>
      <c r="DM10" s="624"/>
      <c r="DN10" s="624"/>
      <c r="DO10" s="624"/>
      <c r="DP10" s="625"/>
      <c r="DQ10" s="632">
        <v>11740</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731924</v>
      </c>
      <c r="S11" s="624"/>
      <c r="T11" s="624"/>
      <c r="U11" s="624"/>
      <c r="V11" s="624"/>
      <c r="W11" s="624"/>
      <c r="X11" s="624"/>
      <c r="Y11" s="625"/>
      <c r="Z11" s="628">
        <v>3.8</v>
      </c>
      <c r="AA11" s="629"/>
      <c r="AB11" s="629"/>
      <c r="AC11" s="635"/>
      <c r="AD11" s="632">
        <v>731924</v>
      </c>
      <c r="AE11" s="624"/>
      <c r="AF11" s="624"/>
      <c r="AG11" s="624"/>
      <c r="AH11" s="624"/>
      <c r="AI11" s="624"/>
      <c r="AJ11" s="624"/>
      <c r="AK11" s="625"/>
      <c r="AL11" s="628">
        <v>8.6999999999999993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155145</v>
      </c>
      <c r="BH11" s="624"/>
      <c r="BI11" s="624"/>
      <c r="BJ11" s="624"/>
      <c r="BK11" s="624"/>
      <c r="BL11" s="624"/>
      <c r="BM11" s="624"/>
      <c r="BN11" s="625"/>
      <c r="BO11" s="626">
        <v>4.0999999999999996</v>
      </c>
      <c r="BP11" s="626"/>
      <c r="BQ11" s="626"/>
      <c r="BR11" s="626"/>
      <c r="BS11" s="627">
        <v>44327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571600</v>
      </c>
      <c r="CS11" s="624"/>
      <c r="CT11" s="624"/>
      <c r="CU11" s="624"/>
      <c r="CV11" s="624"/>
      <c r="CW11" s="624"/>
      <c r="CX11" s="624"/>
      <c r="CY11" s="625"/>
      <c r="CZ11" s="626">
        <v>3.2</v>
      </c>
      <c r="DA11" s="626"/>
      <c r="DB11" s="626"/>
      <c r="DC11" s="626"/>
      <c r="DD11" s="632">
        <v>105288</v>
      </c>
      <c r="DE11" s="624"/>
      <c r="DF11" s="624"/>
      <c r="DG11" s="624"/>
      <c r="DH11" s="624"/>
      <c r="DI11" s="624"/>
      <c r="DJ11" s="624"/>
      <c r="DK11" s="624"/>
      <c r="DL11" s="624"/>
      <c r="DM11" s="624"/>
      <c r="DN11" s="624"/>
      <c r="DO11" s="624"/>
      <c r="DP11" s="625"/>
      <c r="DQ11" s="632">
        <v>335870</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5089</v>
      </c>
      <c r="S12" s="624"/>
      <c r="T12" s="624"/>
      <c r="U12" s="624"/>
      <c r="V12" s="624"/>
      <c r="W12" s="624"/>
      <c r="X12" s="624"/>
      <c r="Y12" s="625"/>
      <c r="Z12" s="626">
        <v>0</v>
      </c>
      <c r="AA12" s="626"/>
      <c r="AB12" s="626"/>
      <c r="AC12" s="626"/>
      <c r="AD12" s="627">
        <v>5089</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1888548</v>
      </c>
      <c r="BH12" s="624"/>
      <c r="BI12" s="624"/>
      <c r="BJ12" s="624"/>
      <c r="BK12" s="624"/>
      <c r="BL12" s="624"/>
      <c r="BM12" s="624"/>
      <c r="BN12" s="625"/>
      <c r="BO12" s="626">
        <v>50.2</v>
      </c>
      <c r="BP12" s="626"/>
      <c r="BQ12" s="626"/>
      <c r="BR12" s="626"/>
      <c r="BS12" s="627" t="s">
        <v>236</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1745649</v>
      </c>
      <c r="CS12" s="624"/>
      <c r="CT12" s="624"/>
      <c r="CU12" s="624"/>
      <c r="CV12" s="624"/>
      <c r="CW12" s="624"/>
      <c r="CX12" s="624"/>
      <c r="CY12" s="625"/>
      <c r="CZ12" s="626">
        <v>9.8000000000000007</v>
      </c>
      <c r="DA12" s="626"/>
      <c r="DB12" s="626"/>
      <c r="DC12" s="626"/>
      <c r="DD12" s="632">
        <v>27279</v>
      </c>
      <c r="DE12" s="624"/>
      <c r="DF12" s="624"/>
      <c r="DG12" s="624"/>
      <c r="DH12" s="624"/>
      <c r="DI12" s="624"/>
      <c r="DJ12" s="624"/>
      <c r="DK12" s="624"/>
      <c r="DL12" s="624"/>
      <c r="DM12" s="624"/>
      <c r="DN12" s="624"/>
      <c r="DO12" s="624"/>
      <c r="DP12" s="625"/>
      <c r="DQ12" s="632">
        <v>940512</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242</v>
      </c>
      <c r="AA13" s="626"/>
      <c r="AB13" s="626"/>
      <c r="AC13" s="626"/>
      <c r="AD13" s="627" t="s">
        <v>137</v>
      </c>
      <c r="AE13" s="627"/>
      <c r="AF13" s="627"/>
      <c r="AG13" s="627"/>
      <c r="AH13" s="627"/>
      <c r="AI13" s="627"/>
      <c r="AJ13" s="627"/>
      <c r="AK13" s="627"/>
      <c r="AL13" s="628" t="s">
        <v>236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1878195</v>
      </c>
      <c r="BH13" s="624"/>
      <c r="BI13" s="624"/>
      <c r="BJ13" s="624"/>
      <c r="BK13" s="624"/>
      <c r="BL13" s="624"/>
      <c r="BM13" s="624"/>
      <c r="BN13" s="625"/>
      <c r="BO13" s="626">
        <v>49.9</v>
      </c>
      <c r="BP13" s="626"/>
      <c r="BQ13" s="626"/>
      <c r="BR13" s="626"/>
      <c r="BS13" s="627" t="s">
        <v>242</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1068417</v>
      </c>
      <c r="CS13" s="624"/>
      <c r="CT13" s="624"/>
      <c r="CU13" s="624"/>
      <c r="CV13" s="624"/>
      <c r="CW13" s="624"/>
      <c r="CX13" s="624"/>
      <c r="CY13" s="625"/>
      <c r="CZ13" s="626">
        <v>6</v>
      </c>
      <c r="DA13" s="626"/>
      <c r="DB13" s="626"/>
      <c r="DC13" s="626"/>
      <c r="DD13" s="632">
        <v>307027</v>
      </c>
      <c r="DE13" s="624"/>
      <c r="DF13" s="624"/>
      <c r="DG13" s="624"/>
      <c r="DH13" s="624"/>
      <c r="DI13" s="624"/>
      <c r="DJ13" s="624"/>
      <c r="DK13" s="624"/>
      <c r="DL13" s="624"/>
      <c r="DM13" s="624"/>
      <c r="DN13" s="624"/>
      <c r="DO13" s="624"/>
      <c r="DP13" s="625"/>
      <c r="DQ13" s="632">
        <v>808579</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182</v>
      </c>
      <c r="S14" s="624"/>
      <c r="T14" s="624"/>
      <c r="U14" s="624"/>
      <c r="V14" s="624"/>
      <c r="W14" s="624"/>
      <c r="X14" s="624"/>
      <c r="Y14" s="625"/>
      <c r="Z14" s="626">
        <v>0</v>
      </c>
      <c r="AA14" s="626"/>
      <c r="AB14" s="626"/>
      <c r="AC14" s="626"/>
      <c r="AD14" s="627">
        <v>182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112625</v>
      </c>
      <c r="BH14" s="624"/>
      <c r="BI14" s="624"/>
      <c r="BJ14" s="624"/>
      <c r="BK14" s="624"/>
      <c r="BL14" s="624"/>
      <c r="BM14" s="624"/>
      <c r="BN14" s="625"/>
      <c r="BO14" s="626">
        <v>3</v>
      </c>
      <c r="BP14" s="626"/>
      <c r="BQ14" s="626"/>
      <c r="BR14" s="626"/>
      <c r="BS14" s="627" t="s">
        <v>236</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498115</v>
      </c>
      <c r="CS14" s="624"/>
      <c r="CT14" s="624"/>
      <c r="CU14" s="624"/>
      <c r="CV14" s="624"/>
      <c r="CW14" s="624"/>
      <c r="CX14" s="624"/>
      <c r="CY14" s="625"/>
      <c r="CZ14" s="626">
        <v>2.8</v>
      </c>
      <c r="DA14" s="626"/>
      <c r="DB14" s="626"/>
      <c r="DC14" s="626"/>
      <c r="DD14" s="632">
        <v>38557</v>
      </c>
      <c r="DE14" s="624"/>
      <c r="DF14" s="624"/>
      <c r="DG14" s="624"/>
      <c r="DH14" s="624"/>
      <c r="DI14" s="624"/>
      <c r="DJ14" s="624"/>
      <c r="DK14" s="624"/>
      <c r="DL14" s="624"/>
      <c r="DM14" s="624"/>
      <c r="DN14" s="624"/>
      <c r="DO14" s="624"/>
      <c r="DP14" s="625"/>
      <c r="DQ14" s="632">
        <v>443874</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236</v>
      </c>
      <c r="AA15" s="626"/>
      <c r="AB15" s="626"/>
      <c r="AC15" s="626"/>
      <c r="AD15" s="627" t="s">
        <v>242</v>
      </c>
      <c r="AE15" s="627"/>
      <c r="AF15" s="627"/>
      <c r="AG15" s="627"/>
      <c r="AH15" s="627"/>
      <c r="AI15" s="627"/>
      <c r="AJ15" s="627"/>
      <c r="AK15" s="627"/>
      <c r="AL15" s="628" t="s">
        <v>242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183022</v>
      </c>
      <c r="BH15" s="624"/>
      <c r="BI15" s="624"/>
      <c r="BJ15" s="624"/>
      <c r="BK15" s="624"/>
      <c r="BL15" s="624"/>
      <c r="BM15" s="624"/>
      <c r="BN15" s="625"/>
      <c r="BO15" s="626">
        <v>4.9000000000000004</v>
      </c>
      <c r="BP15" s="626"/>
      <c r="BQ15" s="626"/>
      <c r="BR15" s="626"/>
      <c r="BS15" s="627" t="s">
        <v>236</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1677983</v>
      </c>
      <c r="CS15" s="624"/>
      <c r="CT15" s="624"/>
      <c r="CU15" s="624"/>
      <c r="CV15" s="624"/>
      <c r="CW15" s="624"/>
      <c r="CX15" s="624"/>
      <c r="CY15" s="625"/>
      <c r="CZ15" s="626">
        <v>9.4</v>
      </c>
      <c r="DA15" s="626"/>
      <c r="DB15" s="626"/>
      <c r="DC15" s="626"/>
      <c r="DD15" s="632">
        <v>356885</v>
      </c>
      <c r="DE15" s="624"/>
      <c r="DF15" s="624"/>
      <c r="DG15" s="624"/>
      <c r="DH15" s="624"/>
      <c r="DI15" s="624"/>
      <c r="DJ15" s="624"/>
      <c r="DK15" s="624"/>
      <c r="DL15" s="624"/>
      <c r="DM15" s="624"/>
      <c r="DN15" s="624"/>
      <c r="DO15" s="624"/>
      <c r="DP15" s="625"/>
      <c r="DQ15" s="632">
        <v>1245791</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10733</v>
      </c>
      <c r="S16" s="624"/>
      <c r="T16" s="624"/>
      <c r="U16" s="624"/>
      <c r="V16" s="624"/>
      <c r="W16" s="624"/>
      <c r="X16" s="624"/>
      <c r="Y16" s="625"/>
      <c r="Z16" s="626">
        <v>0.1</v>
      </c>
      <c r="AA16" s="626"/>
      <c r="AB16" s="626"/>
      <c r="AC16" s="626"/>
      <c r="AD16" s="627">
        <v>10733</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137</v>
      </c>
      <c r="BH16" s="624"/>
      <c r="BI16" s="624"/>
      <c r="BJ16" s="624"/>
      <c r="BK16" s="624"/>
      <c r="BL16" s="624"/>
      <c r="BM16" s="624"/>
      <c r="BN16" s="625"/>
      <c r="BO16" s="626" t="s">
        <v>137</v>
      </c>
      <c r="BP16" s="626"/>
      <c r="BQ16" s="626"/>
      <c r="BR16" s="626"/>
      <c r="BS16" s="627" t="s">
        <v>236</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21010</v>
      </c>
      <c r="CS16" s="624"/>
      <c r="CT16" s="624"/>
      <c r="CU16" s="624"/>
      <c r="CV16" s="624"/>
      <c r="CW16" s="624"/>
      <c r="CX16" s="624"/>
      <c r="CY16" s="625"/>
      <c r="CZ16" s="626">
        <v>0.1</v>
      </c>
      <c r="DA16" s="626"/>
      <c r="DB16" s="626"/>
      <c r="DC16" s="626"/>
      <c r="DD16" s="632" t="s">
        <v>242</v>
      </c>
      <c r="DE16" s="624"/>
      <c r="DF16" s="624"/>
      <c r="DG16" s="624"/>
      <c r="DH16" s="624"/>
      <c r="DI16" s="624"/>
      <c r="DJ16" s="624"/>
      <c r="DK16" s="624"/>
      <c r="DL16" s="624"/>
      <c r="DM16" s="624"/>
      <c r="DN16" s="624"/>
      <c r="DO16" s="624"/>
      <c r="DP16" s="625"/>
      <c r="DQ16" s="632">
        <v>21010</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45878</v>
      </c>
      <c r="S17" s="624"/>
      <c r="T17" s="624"/>
      <c r="U17" s="624"/>
      <c r="V17" s="624"/>
      <c r="W17" s="624"/>
      <c r="X17" s="624"/>
      <c r="Y17" s="625"/>
      <c r="Z17" s="626">
        <v>0.2</v>
      </c>
      <c r="AA17" s="626"/>
      <c r="AB17" s="626"/>
      <c r="AC17" s="626"/>
      <c r="AD17" s="627">
        <v>45878</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242</v>
      </c>
      <c r="BP17" s="626"/>
      <c r="BQ17" s="626"/>
      <c r="BR17" s="626"/>
      <c r="BS17" s="627" t="s">
        <v>236</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2121806</v>
      </c>
      <c r="CS17" s="624"/>
      <c r="CT17" s="624"/>
      <c r="CU17" s="624"/>
      <c r="CV17" s="624"/>
      <c r="CW17" s="624"/>
      <c r="CX17" s="624"/>
      <c r="CY17" s="625"/>
      <c r="CZ17" s="626">
        <v>11.9</v>
      </c>
      <c r="DA17" s="626"/>
      <c r="DB17" s="626"/>
      <c r="DC17" s="626"/>
      <c r="DD17" s="632" t="s">
        <v>242</v>
      </c>
      <c r="DE17" s="624"/>
      <c r="DF17" s="624"/>
      <c r="DG17" s="624"/>
      <c r="DH17" s="624"/>
      <c r="DI17" s="624"/>
      <c r="DJ17" s="624"/>
      <c r="DK17" s="624"/>
      <c r="DL17" s="624"/>
      <c r="DM17" s="624"/>
      <c r="DN17" s="624"/>
      <c r="DO17" s="624"/>
      <c r="DP17" s="625"/>
      <c r="DQ17" s="632">
        <v>2037851</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23780</v>
      </c>
      <c r="S18" s="624"/>
      <c r="T18" s="624"/>
      <c r="U18" s="624"/>
      <c r="V18" s="624"/>
      <c r="W18" s="624"/>
      <c r="X18" s="624"/>
      <c r="Y18" s="625"/>
      <c r="Z18" s="626">
        <v>0.1</v>
      </c>
      <c r="AA18" s="626"/>
      <c r="AB18" s="626"/>
      <c r="AC18" s="626"/>
      <c r="AD18" s="627">
        <v>23780</v>
      </c>
      <c r="AE18" s="627"/>
      <c r="AF18" s="627"/>
      <c r="AG18" s="627"/>
      <c r="AH18" s="627"/>
      <c r="AI18" s="627"/>
      <c r="AJ18" s="627"/>
      <c r="AK18" s="627"/>
      <c r="AL18" s="628">
        <v>0.3</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236</v>
      </c>
      <c r="DA18" s="626"/>
      <c r="DB18" s="626"/>
      <c r="DC18" s="626"/>
      <c r="DD18" s="632" t="s">
        <v>242</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23780</v>
      </c>
      <c r="S19" s="624"/>
      <c r="T19" s="624"/>
      <c r="U19" s="624"/>
      <c r="V19" s="624"/>
      <c r="W19" s="624"/>
      <c r="X19" s="624"/>
      <c r="Y19" s="625"/>
      <c r="Z19" s="626">
        <v>0.1</v>
      </c>
      <c r="AA19" s="626"/>
      <c r="AB19" s="626"/>
      <c r="AC19" s="626"/>
      <c r="AD19" s="627">
        <v>23780</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260206</v>
      </c>
      <c r="BH19" s="624"/>
      <c r="BI19" s="624"/>
      <c r="BJ19" s="624"/>
      <c r="BK19" s="624"/>
      <c r="BL19" s="624"/>
      <c r="BM19" s="624"/>
      <c r="BN19" s="625"/>
      <c r="BO19" s="626">
        <v>6.9</v>
      </c>
      <c r="BP19" s="626"/>
      <c r="BQ19" s="626"/>
      <c r="BR19" s="626"/>
      <c r="BS19" s="627" t="s">
        <v>242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236</v>
      </c>
      <c r="DA19" s="626"/>
      <c r="DB19" s="626"/>
      <c r="DC19" s="626"/>
      <c r="DD19" s="632" t="s">
        <v>242</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236</v>
      </c>
      <c r="S20" s="624"/>
      <c r="T20" s="624"/>
      <c r="U20" s="624"/>
      <c r="V20" s="624"/>
      <c r="W20" s="624"/>
      <c r="X20" s="624"/>
      <c r="Y20" s="625"/>
      <c r="Z20" s="626" t="s">
        <v>236</v>
      </c>
      <c r="AA20" s="626"/>
      <c r="AB20" s="626"/>
      <c r="AC20" s="626"/>
      <c r="AD20" s="627" t="s">
        <v>242</v>
      </c>
      <c r="AE20" s="627"/>
      <c r="AF20" s="627"/>
      <c r="AG20" s="627"/>
      <c r="AH20" s="627"/>
      <c r="AI20" s="627"/>
      <c r="AJ20" s="627"/>
      <c r="AK20" s="627"/>
      <c r="AL20" s="628" t="s">
        <v>236</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260206</v>
      </c>
      <c r="BH20" s="624"/>
      <c r="BI20" s="624"/>
      <c r="BJ20" s="624"/>
      <c r="BK20" s="624"/>
      <c r="BL20" s="624"/>
      <c r="BM20" s="624"/>
      <c r="BN20" s="625"/>
      <c r="BO20" s="626">
        <v>6.9</v>
      </c>
      <c r="BP20" s="626"/>
      <c r="BQ20" s="626"/>
      <c r="BR20" s="626"/>
      <c r="BS20" s="627" t="s">
        <v>242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17780724</v>
      </c>
      <c r="CS20" s="624"/>
      <c r="CT20" s="624"/>
      <c r="CU20" s="624"/>
      <c r="CV20" s="624"/>
      <c r="CW20" s="624"/>
      <c r="CX20" s="624"/>
      <c r="CY20" s="625"/>
      <c r="CZ20" s="626">
        <v>100</v>
      </c>
      <c r="DA20" s="626"/>
      <c r="DB20" s="626"/>
      <c r="DC20" s="626"/>
      <c r="DD20" s="632">
        <v>923605</v>
      </c>
      <c r="DE20" s="624"/>
      <c r="DF20" s="624"/>
      <c r="DG20" s="624"/>
      <c r="DH20" s="624"/>
      <c r="DI20" s="624"/>
      <c r="DJ20" s="624"/>
      <c r="DK20" s="624"/>
      <c r="DL20" s="624"/>
      <c r="DM20" s="624"/>
      <c r="DN20" s="624"/>
      <c r="DO20" s="624"/>
      <c r="DP20" s="625"/>
      <c r="DQ20" s="632">
        <v>12860883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4680882</v>
      </c>
      <c r="S21" s="624"/>
      <c r="T21" s="624"/>
      <c r="U21" s="624"/>
      <c r="V21" s="624"/>
      <c r="W21" s="624"/>
      <c r="X21" s="624"/>
      <c r="Y21" s="625"/>
      <c r="Z21" s="626">
        <v>24.3</v>
      </c>
      <c r="AA21" s="626"/>
      <c r="AB21" s="626"/>
      <c r="AC21" s="626"/>
      <c r="AD21" s="627">
        <v>3841004</v>
      </c>
      <c r="AE21" s="627"/>
      <c r="AF21" s="627"/>
      <c r="AG21" s="627"/>
      <c r="AH21" s="627"/>
      <c r="AI21" s="627"/>
      <c r="AJ21" s="627"/>
      <c r="AK21" s="627"/>
      <c r="AL21" s="628">
        <v>45.8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31033</v>
      </c>
      <c r="BH21" s="624"/>
      <c r="BI21" s="624"/>
      <c r="BJ21" s="624"/>
      <c r="BK21" s="624"/>
      <c r="BL21" s="624"/>
      <c r="BM21" s="624"/>
      <c r="BN21" s="625"/>
      <c r="BO21" s="626">
        <v>0.8</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3841004</v>
      </c>
      <c r="S22" s="624"/>
      <c r="T22" s="624"/>
      <c r="U22" s="624"/>
      <c r="V22" s="624"/>
      <c r="W22" s="624"/>
      <c r="X22" s="624"/>
      <c r="Y22" s="625"/>
      <c r="Z22" s="626">
        <v>19.899999999999999</v>
      </c>
      <c r="AA22" s="626"/>
      <c r="AB22" s="626"/>
      <c r="AC22" s="626"/>
      <c r="AD22" s="627">
        <v>3841004</v>
      </c>
      <c r="AE22" s="627"/>
      <c r="AF22" s="627"/>
      <c r="AG22" s="627"/>
      <c r="AH22" s="627"/>
      <c r="AI22" s="627"/>
      <c r="AJ22" s="627"/>
      <c r="AK22" s="627"/>
      <c r="AL22" s="628">
        <v>45.8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236</v>
      </c>
      <c r="BP22" s="626"/>
      <c r="BQ22" s="626"/>
      <c r="BR22" s="626"/>
      <c r="BS22" s="627" t="s">
        <v>137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839728</v>
      </c>
      <c r="S23" s="624"/>
      <c r="T23" s="624"/>
      <c r="U23" s="624"/>
      <c r="V23" s="624"/>
      <c r="W23" s="624"/>
      <c r="X23" s="624"/>
      <c r="Y23" s="625"/>
      <c r="Z23" s="626">
        <v>4.4000000000000004</v>
      </c>
      <c r="AA23" s="626"/>
      <c r="AB23" s="626"/>
      <c r="AC23" s="626"/>
      <c r="AD23" s="627" t="s">
        <v>137</v>
      </c>
      <c r="AE23" s="627"/>
      <c r="AF23" s="627"/>
      <c r="AG23" s="627"/>
      <c r="AH23" s="627"/>
      <c r="AI23" s="627"/>
      <c r="AJ23" s="627"/>
      <c r="AK23" s="627"/>
      <c r="AL23" s="628" t="s">
        <v>236</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229173</v>
      </c>
      <c r="BH23" s="624"/>
      <c r="BI23" s="624"/>
      <c r="BJ23" s="624"/>
      <c r="BK23" s="624"/>
      <c r="BL23" s="624"/>
      <c r="BM23" s="624"/>
      <c r="BN23" s="625"/>
      <c r="BO23" s="626">
        <v>6.1</v>
      </c>
      <c r="BP23" s="626"/>
      <c r="BQ23" s="626"/>
      <c r="BR23" s="626"/>
      <c r="BS23" s="627" t="s">
        <v>137</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150</v>
      </c>
      <c r="S24" s="624"/>
      <c r="T24" s="624"/>
      <c r="U24" s="624"/>
      <c r="V24" s="624"/>
      <c r="W24" s="624"/>
      <c r="X24" s="624"/>
      <c r="Y24" s="625"/>
      <c r="Z24" s="626">
        <v>0</v>
      </c>
      <c r="AA24" s="626"/>
      <c r="AB24" s="626"/>
      <c r="AC24" s="626"/>
      <c r="AD24" s="627" t="s">
        <v>242</v>
      </c>
      <c r="AE24" s="627"/>
      <c r="AF24" s="627"/>
      <c r="AG24" s="627"/>
      <c r="AH24" s="627"/>
      <c r="AI24" s="627"/>
      <c r="AJ24" s="627"/>
      <c r="AK24" s="627"/>
      <c r="AL24" s="628" t="s">
        <v>242</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137</v>
      </c>
      <c r="BP24" s="626"/>
      <c r="BQ24" s="626"/>
      <c r="BR24" s="626"/>
      <c r="BS24" s="627" t="s">
        <v>236</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7417391</v>
      </c>
      <c r="CS24" s="613"/>
      <c r="CT24" s="613"/>
      <c r="CU24" s="613"/>
      <c r="CV24" s="613"/>
      <c r="CW24" s="613"/>
      <c r="CX24" s="613"/>
      <c r="CY24" s="614"/>
      <c r="CZ24" s="617">
        <v>41.7</v>
      </c>
      <c r="DA24" s="618"/>
      <c r="DB24" s="618"/>
      <c r="DC24" s="634"/>
      <c r="DD24" s="658">
        <v>5410551</v>
      </c>
      <c r="DE24" s="613"/>
      <c r="DF24" s="613"/>
      <c r="DG24" s="613"/>
      <c r="DH24" s="613"/>
      <c r="DI24" s="613"/>
      <c r="DJ24" s="613"/>
      <c r="DK24" s="614"/>
      <c r="DL24" s="658">
        <v>4094529</v>
      </c>
      <c r="DM24" s="613"/>
      <c r="DN24" s="613"/>
      <c r="DO24" s="613"/>
      <c r="DP24" s="613"/>
      <c r="DQ24" s="613"/>
      <c r="DR24" s="613"/>
      <c r="DS24" s="613"/>
      <c r="DT24" s="613"/>
      <c r="DU24" s="613"/>
      <c r="DV24" s="614"/>
      <c r="DW24" s="617">
        <v>48</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9412434</v>
      </c>
      <c r="S25" s="624"/>
      <c r="T25" s="624"/>
      <c r="U25" s="624"/>
      <c r="V25" s="624"/>
      <c r="W25" s="624"/>
      <c r="X25" s="624"/>
      <c r="Y25" s="625"/>
      <c r="Z25" s="626">
        <v>48.8</v>
      </c>
      <c r="AA25" s="626"/>
      <c r="AB25" s="626"/>
      <c r="AC25" s="626"/>
      <c r="AD25" s="627">
        <v>8343383</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236</v>
      </c>
      <c r="BP25" s="626"/>
      <c r="BQ25" s="626"/>
      <c r="BR25" s="626"/>
      <c r="BS25" s="627" t="s">
        <v>236</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2754409</v>
      </c>
      <c r="CS25" s="655"/>
      <c r="CT25" s="655"/>
      <c r="CU25" s="655"/>
      <c r="CV25" s="655"/>
      <c r="CW25" s="655"/>
      <c r="CX25" s="655"/>
      <c r="CY25" s="656"/>
      <c r="CZ25" s="628">
        <v>15.5</v>
      </c>
      <c r="DA25" s="653"/>
      <c r="DB25" s="653"/>
      <c r="DC25" s="657"/>
      <c r="DD25" s="632">
        <v>2627912</v>
      </c>
      <c r="DE25" s="655"/>
      <c r="DF25" s="655"/>
      <c r="DG25" s="655"/>
      <c r="DH25" s="655"/>
      <c r="DI25" s="655"/>
      <c r="DJ25" s="655"/>
      <c r="DK25" s="656"/>
      <c r="DL25" s="632">
        <v>2328870</v>
      </c>
      <c r="DM25" s="655"/>
      <c r="DN25" s="655"/>
      <c r="DO25" s="655"/>
      <c r="DP25" s="655"/>
      <c r="DQ25" s="655"/>
      <c r="DR25" s="655"/>
      <c r="DS25" s="655"/>
      <c r="DT25" s="655"/>
      <c r="DU25" s="655"/>
      <c r="DV25" s="656"/>
      <c r="DW25" s="628">
        <v>27.3</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4936</v>
      </c>
      <c r="S26" s="624"/>
      <c r="T26" s="624"/>
      <c r="U26" s="624"/>
      <c r="V26" s="624"/>
      <c r="W26" s="624"/>
      <c r="X26" s="624"/>
      <c r="Y26" s="625"/>
      <c r="Z26" s="626">
        <v>0</v>
      </c>
      <c r="AA26" s="626"/>
      <c r="AB26" s="626"/>
      <c r="AC26" s="626"/>
      <c r="AD26" s="627">
        <v>4936</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242</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1668894</v>
      </c>
      <c r="CS26" s="624"/>
      <c r="CT26" s="624"/>
      <c r="CU26" s="624"/>
      <c r="CV26" s="624"/>
      <c r="CW26" s="624"/>
      <c r="CX26" s="624"/>
      <c r="CY26" s="625"/>
      <c r="CZ26" s="628">
        <v>9.4</v>
      </c>
      <c r="DA26" s="653"/>
      <c r="DB26" s="653"/>
      <c r="DC26" s="657"/>
      <c r="DD26" s="632">
        <v>1581084</v>
      </c>
      <c r="DE26" s="624"/>
      <c r="DF26" s="624"/>
      <c r="DG26" s="624"/>
      <c r="DH26" s="624"/>
      <c r="DI26" s="624"/>
      <c r="DJ26" s="624"/>
      <c r="DK26" s="625"/>
      <c r="DL26" s="632" t="s">
        <v>236</v>
      </c>
      <c r="DM26" s="624"/>
      <c r="DN26" s="624"/>
      <c r="DO26" s="624"/>
      <c r="DP26" s="624"/>
      <c r="DQ26" s="624"/>
      <c r="DR26" s="624"/>
      <c r="DS26" s="624"/>
      <c r="DT26" s="624"/>
      <c r="DU26" s="624"/>
      <c r="DV26" s="625"/>
      <c r="DW26" s="628" t="s">
        <v>236</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27196</v>
      </c>
      <c r="S27" s="624"/>
      <c r="T27" s="624"/>
      <c r="U27" s="624"/>
      <c r="V27" s="624"/>
      <c r="W27" s="624"/>
      <c r="X27" s="624"/>
      <c r="Y27" s="625"/>
      <c r="Z27" s="626">
        <v>0.1</v>
      </c>
      <c r="AA27" s="626"/>
      <c r="AB27" s="626"/>
      <c r="AC27" s="626"/>
      <c r="AD27" s="627" t="s">
        <v>242</v>
      </c>
      <c r="AE27" s="627"/>
      <c r="AF27" s="627"/>
      <c r="AG27" s="627"/>
      <c r="AH27" s="627"/>
      <c r="AI27" s="627"/>
      <c r="AJ27" s="627"/>
      <c r="AK27" s="627"/>
      <c r="AL27" s="628" t="s">
        <v>236</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3764773</v>
      </c>
      <c r="BH27" s="624"/>
      <c r="BI27" s="624"/>
      <c r="BJ27" s="624"/>
      <c r="BK27" s="624"/>
      <c r="BL27" s="624"/>
      <c r="BM27" s="624"/>
      <c r="BN27" s="625"/>
      <c r="BO27" s="626">
        <v>100</v>
      </c>
      <c r="BP27" s="626"/>
      <c r="BQ27" s="626"/>
      <c r="BR27" s="626"/>
      <c r="BS27" s="627">
        <v>44327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2543615</v>
      </c>
      <c r="CS27" s="655"/>
      <c r="CT27" s="655"/>
      <c r="CU27" s="655"/>
      <c r="CV27" s="655"/>
      <c r="CW27" s="655"/>
      <c r="CX27" s="655"/>
      <c r="CY27" s="656"/>
      <c r="CZ27" s="628">
        <v>14.3</v>
      </c>
      <c r="DA27" s="653"/>
      <c r="DB27" s="653"/>
      <c r="DC27" s="657"/>
      <c r="DD27" s="632">
        <v>747227</v>
      </c>
      <c r="DE27" s="655"/>
      <c r="DF27" s="655"/>
      <c r="DG27" s="655"/>
      <c r="DH27" s="655"/>
      <c r="DI27" s="655"/>
      <c r="DJ27" s="655"/>
      <c r="DK27" s="656"/>
      <c r="DL27" s="632">
        <v>700188</v>
      </c>
      <c r="DM27" s="655"/>
      <c r="DN27" s="655"/>
      <c r="DO27" s="655"/>
      <c r="DP27" s="655"/>
      <c r="DQ27" s="655"/>
      <c r="DR27" s="655"/>
      <c r="DS27" s="655"/>
      <c r="DT27" s="655"/>
      <c r="DU27" s="655"/>
      <c r="DV27" s="656"/>
      <c r="DW27" s="628">
        <v>8.1999999999999993</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88319</v>
      </c>
      <c r="S28" s="624"/>
      <c r="T28" s="624"/>
      <c r="U28" s="624"/>
      <c r="V28" s="624"/>
      <c r="W28" s="624"/>
      <c r="X28" s="624"/>
      <c r="Y28" s="625"/>
      <c r="Z28" s="626">
        <v>0.5</v>
      </c>
      <c r="AA28" s="626"/>
      <c r="AB28" s="626"/>
      <c r="AC28" s="626"/>
      <c r="AD28" s="627">
        <v>13366</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2119367</v>
      </c>
      <c r="CS28" s="624"/>
      <c r="CT28" s="624"/>
      <c r="CU28" s="624"/>
      <c r="CV28" s="624"/>
      <c r="CW28" s="624"/>
      <c r="CX28" s="624"/>
      <c r="CY28" s="625"/>
      <c r="CZ28" s="628">
        <v>11.9</v>
      </c>
      <c r="DA28" s="653"/>
      <c r="DB28" s="653"/>
      <c r="DC28" s="657"/>
      <c r="DD28" s="632">
        <v>2035412</v>
      </c>
      <c r="DE28" s="624"/>
      <c r="DF28" s="624"/>
      <c r="DG28" s="624"/>
      <c r="DH28" s="624"/>
      <c r="DI28" s="624"/>
      <c r="DJ28" s="624"/>
      <c r="DK28" s="625"/>
      <c r="DL28" s="632">
        <v>1065471</v>
      </c>
      <c r="DM28" s="624"/>
      <c r="DN28" s="624"/>
      <c r="DO28" s="624"/>
      <c r="DP28" s="624"/>
      <c r="DQ28" s="624"/>
      <c r="DR28" s="624"/>
      <c r="DS28" s="624"/>
      <c r="DT28" s="624"/>
      <c r="DU28" s="624"/>
      <c r="DV28" s="625"/>
      <c r="DW28" s="628">
        <v>12.5</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65701</v>
      </c>
      <c r="S29" s="624"/>
      <c r="T29" s="624"/>
      <c r="U29" s="624"/>
      <c r="V29" s="624"/>
      <c r="W29" s="624"/>
      <c r="X29" s="624"/>
      <c r="Y29" s="625"/>
      <c r="Z29" s="626">
        <v>0.3</v>
      </c>
      <c r="AA29" s="626"/>
      <c r="AB29" s="626"/>
      <c r="AC29" s="626"/>
      <c r="AD29" s="627">
        <v>21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70</v>
      </c>
      <c r="CG29" s="621"/>
      <c r="CH29" s="621"/>
      <c r="CI29" s="621"/>
      <c r="CJ29" s="621"/>
      <c r="CK29" s="621"/>
      <c r="CL29" s="621"/>
      <c r="CM29" s="621"/>
      <c r="CN29" s="621"/>
      <c r="CO29" s="621"/>
      <c r="CP29" s="621"/>
      <c r="CQ29" s="622"/>
      <c r="CR29" s="623">
        <v>2119139</v>
      </c>
      <c r="CS29" s="655"/>
      <c r="CT29" s="655"/>
      <c r="CU29" s="655"/>
      <c r="CV29" s="655"/>
      <c r="CW29" s="655"/>
      <c r="CX29" s="655"/>
      <c r="CY29" s="656"/>
      <c r="CZ29" s="628">
        <v>11.9</v>
      </c>
      <c r="DA29" s="653"/>
      <c r="DB29" s="653"/>
      <c r="DC29" s="657"/>
      <c r="DD29" s="632">
        <v>2035184</v>
      </c>
      <c r="DE29" s="655"/>
      <c r="DF29" s="655"/>
      <c r="DG29" s="655"/>
      <c r="DH29" s="655"/>
      <c r="DI29" s="655"/>
      <c r="DJ29" s="655"/>
      <c r="DK29" s="656"/>
      <c r="DL29" s="632">
        <v>1065243</v>
      </c>
      <c r="DM29" s="655"/>
      <c r="DN29" s="655"/>
      <c r="DO29" s="655"/>
      <c r="DP29" s="655"/>
      <c r="DQ29" s="655"/>
      <c r="DR29" s="655"/>
      <c r="DS29" s="655"/>
      <c r="DT29" s="655"/>
      <c r="DU29" s="655"/>
      <c r="DV29" s="656"/>
      <c r="DW29" s="628">
        <v>12.5</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2541313</v>
      </c>
      <c r="S30" s="624"/>
      <c r="T30" s="624"/>
      <c r="U30" s="624"/>
      <c r="V30" s="624"/>
      <c r="W30" s="624"/>
      <c r="X30" s="624"/>
      <c r="Y30" s="625"/>
      <c r="Z30" s="626">
        <v>13.2</v>
      </c>
      <c r="AA30" s="626"/>
      <c r="AB30" s="626"/>
      <c r="AC30" s="626"/>
      <c r="AD30" s="627" t="s">
        <v>236</v>
      </c>
      <c r="AE30" s="627"/>
      <c r="AF30" s="627"/>
      <c r="AG30" s="627"/>
      <c r="AH30" s="627"/>
      <c r="AI30" s="627"/>
      <c r="AJ30" s="627"/>
      <c r="AK30" s="627"/>
      <c r="AL30" s="628" t="s">
        <v>236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2054730</v>
      </c>
      <c r="CS30" s="624"/>
      <c r="CT30" s="624"/>
      <c r="CU30" s="624"/>
      <c r="CV30" s="624"/>
      <c r="CW30" s="624"/>
      <c r="CX30" s="624"/>
      <c r="CY30" s="625"/>
      <c r="CZ30" s="628">
        <v>11.6</v>
      </c>
      <c r="DA30" s="653"/>
      <c r="DB30" s="653"/>
      <c r="DC30" s="657"/>
      <c r="DD30" s="632">
        <v>1972040</v>
      </c>
      <c r="DE30" s="624"/>
      <c r="DF30" s="624"/>
      <c r="DG30" s="624"/>
      <c r="DH30" s="624"/>
      <c r="DI30" s="624"/>
      <c r="DJ30" s="624"/>
      <c r="DK30" s="625"/>
      <c r="DL30" s="632">
        <v>1002099</v>
      </c>
      <c r="DM30" s="624"/>
      <c r="DN30" s="624"/>
      <c r="DO30" s="624"/>
      <c r="DP30" s="624"/>
      <c r="DQ30" s="624"/>
      <c r="DR30" s="624"/>
      <c r="DS30" s="624"/>
      <c r="DT30" s="624"/>
      <c r="DU30" s="624"/>
      <c r="DV30" s="625"/>
      <c r="DW30" s="628">
        <v>11.8</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137</v>
      </c>
      <c r="S31" s="624"/>
      <c r="T31" s="624"/>
      <c r="U31" s="624"/>
      <c r="V31" s="624"/>
      <c r="W31" s="624"/>
      <c r="X31" s="624"/>
      <c r="Y31" s="625"/>
      <c r="Z31" s="626" t="s">
        <v>242</v>
      </c>
      <c r="AA31" s="626"/>
      <c r="AB31" s="626"/>
      <c r="AC31" s="626"/>
      <c r="AD31" s="627" t="s">
        <v>236</v>
      </c>
      <c r="AE31" s="627"/>
      <c r="AF31" s="627"/>
      <c r="AG31" s="627"/>
      <c r="AH31" s="627"/>
      <c r="AI31" s="627"/>
      <c r="AJ31" s="627"/>
      <c r="AK31" s="627"/>
      <c r="AL31" s="628" t="s">
        <v>242</v>
      </c>
      <c r="AM31" s="629"/>
      <c r="AN31" s="629"/>
      <c r="AO31" s="630"/>
      <c r="AP31" s="669" t="s">
        <v>313</v>
      </c>
      <c r="AQ31" s="670"/>
      <c r="AR31" s="670"/>
      <c r="AS31" s="670"/>
      <c r="AT31" s="675" t="s">
        <v>314</v>
      </c>
      <c r="AU31" s="218"/>
      <c r="AV31" s="218"/>
      <c r="AW31" s="218"/>
      <c r="AX31" s="609" t="s">
        <v>186</v>
      </c>
      <c r="AY31" s="610"/>
      <c r="AZ31" s="610"/>
      <c r="BA31" s="610"/>
      <c r="BB31" s="610"/>
      <c r="BC31" s="610"/>
      <c r="BD31" s="610"/>
      <c r="BE31" s="610"/>
      <c r="BF31" s="611"/>
      <c r="BG31" s="679">
        <v>98.7</v>
      </c>
      <c r="BH31" s="667"/>
      <c r="BI31" s="667"/>
      <c r="BJ31" s="667"/>
      <c r="BK31" s="667"/>
      <c r="BL31" s="667"/>
      <c r="BM31" s="618">
        <v>91</v>
      </c>
      <c r="BN31" s="667"/>
      <c r="BO31" s="667"/>
      <c r="BP31" s="667"/>
      <c r="BQ31" s="668"/>
      <c r="BR31" s="679">
        <v>98.9</v>
      </c>
      <c r="BS31" s="667"/>
      <c r="BT31" s="667"/>
      <c r="BU31" s="667"/>
      <c r="BV31" s="667"/>
      <c r="BW31" s="667"/>
      <c r="BX31" s="618">
        <v>90.8</v>
      </c>
      <c r="BY31" s="667"/>
      <c r="BZ31" s="667"/>
      <c r="CA31" s="667"/>
      <c r="CB31" s="668"/>
      <c r="CD31" s="661"/>
      <c r="CE31" s="662"/>
      <c r="CF31" s="620" t="s">
        <v>315</v>
      </c>
      <c r="CG31" s="621"/>
      <c r="CH31" s="621"/>
      <c r="CI31" s="621"/>
      <c r="CJ31" s="621"/>
      <c r="CK31" s="621"/>
      <c r="CL31" s="621"/>
      <c r="CM31" s="621"/>
      <c r="CN31" s="621"/>
      <c r="CO31" s="621"/>
      <c r="CP31" s="621"/>
      <c r="CQ31" s="622"/>
      <c r="CR31" s="623">
        <v>64409</v>
      </c>
      <c r="CS31" s="655"/>
      <c r="CT31" s="655"/>
      <c r="CU31" s="655"/>
      <c r="CV31" s="655"/>
      <c r="CW31" s="655"/>
      <c r="CX31" s="655"/>
      <c r="CY31" s="656"/>
      <c r="CZ31" s="628">
        <v>0.4</v>
      </c>
      <c r="DA31" s="653"/>
      <c r="DB31" s="653"/>
      <c r="DC31" s="657"/>
      <c r="DD31" s="632">
        <v>63144</v>
      </c>
      <c r="DE31" s="655"/>
      <c r="DF31" s="655"/>
      <c r="DG31" s="655"/>
      <c r="DH31" s="655"/>
      <c r="DI31" s="655"/>
      <c r="DJ31" s="655"/>
      <c r="DK31" s="656"/>
      <c r="DL31" s="632">
        <v>63144</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1008139</v>
      </c>
      <c r="S32" s="624"/>
      <c r="T32" s="624"/>
      <c r="U32" s="624"/>
      <c r="V32" s="624"/>
      <c r="W32" s="624"/>
      <c r="X32" s="624"/>
      <c r="Y32" s="625"/>
      <c r="Z32" s="626">
        <v>5.2</v>
      </c>
      <c r="AA32" s="626"/>
      <c r="AB32" s="626"/>
      <c r="AC32" s="626"/>
      <c r="AD32" s="627" t="s">
        <v>137</v>
      </c>
      <c r="AE32" s="627"/>
      <c r="AF32" s="627"/>
      <c r="AG32" s="627"/>
      <c r="AH32" s="627"/>
      <c r="AI32" s="627"/>
      <c r="AJ32" s="627"/>
      <c r="AK32" s="627"/>
      <c r="AL32" s="628" t="s">
        <v>236</v>
      </c>
      <c r="AM32" s="629"/>
      <c r="AN32" s="629"/>
      <c r="AO32" s="630"/>
      <c r="AP32" s="671"/>
      <c r="AQ32" s="672"/>
      <c r="AR32" s="672"/>
      <c r="AS32" s="672"/>
      <c r="AT32" s="676"/>
      <c r="AU32" s="214" t="s">
        <v>317</v>
      </c>
      <c r="AX32" s="620" t="s">
        <v>318</v>
      </c>
      <c r="AY32" s="621"/>
      <c r="AZ32" s="621"/>
      <c r="BA32" s="621"/>
      <c r="BB32" s="621"/>
      <c r="BC32" s="621"/>
      <c r="BD32" s="621"/>
      <c r="BE32" s="621"/>
      <c r="BF32" s="622"/>
      <c r="BG32" s="680">
        <v>99.5</v>
      </c>
      <c r="BH32" s="655"/>
      <c r="BI32" s="655"/>
      <c r="BJ32" s="655"/>
      <c r="BK32" s="655"/>
      <c r="BL32" s="655"/>
      <c r="BM32" s="629">
        <v>97.9</v>
      </c>
      <c r="BN32" s="655"/>
      <c r="BO32" s="655"/>
      <c r="BP32" s="655"/>
      <c r="BQ32" s="678"/>
      <c r="BR32" s="680">
        <v>99.4</v>
      </c>
      <c r="BS32" s="655"/>
      <c r="BT32" s="655"/>
      <c r="BU32" s="655"/>
      <c r="BV32" s="655"/>
      <c r="BW32" s="655"/>
      <c r="BX32" s="629">
        <v>97.9</v>
      </c>
      <c r="BY32" s="655"/>
      <c r="BZ32" s="655"/>
      <c r="CA32" s="655"/>
      <c r="CB32" s="678"/>
      <c r="CD32" s="663"/>
      <c r="CE32" s="664"/>
      <c r="CF32" s="620" t="s">
        <v>319</v>
      </c>
      <c r="CG32" s="621"/>
      <c r="CH32" s="621"/>
      <c r="CI32" s="621"/>
      <c r="CJ32" s="621"/>
      <c r="CK32" s="621"/>
      <c r="CL32" s="621"/>
      <c r="CM32" s="621"/>
      <c r="CN32" s="621"/>
      <c r="CO32" s="621"/>
      <c r="CP32" s="621"/>
      <c r="CQ32" s="622"/>
      <c r="CR32" s="623">
        <v>228</v>
      </c>
      <c r="CS32" s="624"/>
      <c r="CT32" s="624"/>
      <c r="CU32" s="624"/>
      <c r="CV32" s="624"/>
      <c r="CW32" s="624"/>
      <c r="CX32" s="624"/>
      <c r="CY32" s="625"/>
      <c r="CZ32" s="628">
        <v>0</v>
      </c>
      <c r="DA32" s="653"/>
      <c r="DB32" s="653"/>
      <c r="DC32" s="657"/>
      <c r="DD32" s="632">
        <v>228</v>
      </c>
      <c r="DE32" s="624"/>
      <c r="DF32" s="624"/>
      <c r="DG32" s="624"/>
      <c r="DH32" s="624"/>
      <c r="DI32" s="624"/>
      <c r="DJ32" s="624"/>
      <c r="DK32" s="625"/>
      <c r="DL32" s="632">
        <v>228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43661</v>
      </c>
      <c r="S33" s="624"/>
      <c r="T33" s="624"/>
      <c r="U33" s="624"/>
      <c r="V33" s="624"/>
      <c r="W33" s="624"/>
      <c r="X33" s="624"/>
      <c r="Y33" s="625"/>
      <c r="Z33" s="626">
        <v>0.2</v>
      </c>
      <c r="AA33" s="626"/>
      <c r="AB33" s="626"/>
      <c r="AC33" s="626"/>
      <c r="AD33" s="627">
        <v>33577</v>
      </c>
      <c r="AE33" s="627"/>
      <c r="AF33" s="627"/>
      <c r="AG33" s="627"/>
      <c r="AH33" s="627"/>
      <c r="AI33" s="627"/>
      <c r="AJ33" s="627"/>
      <c r="AK33" s="627"/>
      <c r="AL33" s="628">
        <v>0.4</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98.2</v>
      </c>
      <c r="BH33" s="682"/>
      <c r="BI33" s="682"/>
      <c r="BJ33" s="682"/>
      <c r="BK33" s="682"/>
      <c r="BL33" s="682"/>
      <c r="BM33" s="683">
        <v>86.5</v>
      </c>
      <c r="BN33" s="682"/>
      <c r="BO33" s="682"/>
      <c r="BP33" s="682"/>
      <c r="BQ33" s="684"/>
      <c r="BR33" s="681">
        <v>98.5</v>
      </c>
      <c r="BS33" s="682"/>
      <c r="BT33" s="682"/>
      <c r="BU33" s="682"/>
      <c r="BV33" s="682"/>
      <c r="BW33" s="682"/>
      <c r="BX33" s="683">
        <v>85.7</v>
      </c>
      <c r="BY33" s="682"/>
      <c r="BZ33" s="682"/>
      <c r="CA33" s="682"/>
      <c r="CB33" s="684"/>
      <c r="CD33" s="620" t="s">
        <v>322</v>
      </c>
      <c r="CE33" s="621"/>
      <c r="CF33" s="621"/>
      <c r="CG33" s="621"/>
      <c r="CH33" s="621"/>
      <c r="CI33" s="621"/>
      <c r="CJ33" s="621"/>
      <c r="CK33" s="621"/>
      <c r="CL33" s="621"/>
      <c r="CM33" s="621"/>
      <c r="CN33" s="621"/>
      <c r="CO33" s="621"/>
      <c r="CP33" s="621"/>
      <c r="CQ33" s="622"/>
      <c r="CR33" s="623">
        <v>9418718</v>
      </c>
      <c r="CS33" s="655"/>
      <c r="CT33" s="655"/>
      <c r="CU33" s="655"/>
      <c r="CV33" s="655"/>
      <c r="CW33" s="655"/>
      <c r="CX33" s="655"/>
      <c r="CY33" s="656"/>
      <c r="CZ33" s="628">
        <v>53</v>
      </c>
      <c r="DA33" s="653"/>
      <c r="DB33" s="653"/>
      <c r="DC33" s="657"/>
      <c r="DD33" s="632">
        <v>7064363</v>
      </c>
      <c r="DE33" s="655"/>
      <c r="DF33" s="655"/>
      <c r="DG33" s="655"/>
      <c r="DH33" s="655"/>
      <c r="DI33" s="655"/>
      <c r="DJ33" s="655"/>
      <c r="DK33" s="656"/>
      <c r="DL33" s="632">
        <v>3562919</v>
      </c>
      <c r="DM33" s="655"/>
      <c r="DN33" s="655"/>
      <c r="DO33" s="655"/>
      <c r="DP33" s="655"/>
      <c r="DQ33" s="655"/>
      <c r="DR33" s="655"/>
      <c r="DS33" s="655"/>
      <c r="DT33" s="655"/>
      <c r="DU33" s="655"/>
      <c r="DV33" s="656"/>
      <c r="DW33" s="628">
        <v>41.8</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2763599</v>
      </c>
      <c r="S34" s="624"/>
      <c r="T34" s="624"/>
      <c r="U34" s="624"/>
      <c r="V34" s="624"/>
      <c r="W34" s="624"/>
      <c r="X34" s="624"/>
      <c r="Y34" s="625"/>
      <c r="Z34" s="626">
        <v>14.3</v>
      </c>
      <c r="AA34" s="626"/>
      <c r="AB34" s="626"/>
      <c r="AC34" s="626"/>
      <c r="AD34" s="627" t="s">
        <v>236</v>
      </c>
      <c r="AE34" s="627"/>
      <c r="AF34" s="627"/>
      <c r="AG34" s="627"/>
      <c r="AH34" s="627"/>
      <c r="AI34" s="627"/>
      <c r="AJ34" s="627"/>
      <c r="AK34" s="627"/>
      <c r="AL34" s="628" t="s">
        <v>137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4884821</v>
      </c>
      <c r="CS34" s="624"/>
      <c r="CT34" s="624"/>
      <c r="CU34" s="624"/>
      <c r="CV34" s="624"/>
      <c r="CW34" s="624"/>
      <c r="CX34" s="624"/>
      <c r="CY34" s="625"/>
      <c r="CZ34" s="628">
        <v>27.5</v>
      </c>
      <c r="DA34" s="653"/>
      <c r="DB34" s="653"/>
      <c r="DC34" s="657"/>
      <c r="DD34" s="632">
        <v>3903849</v>
      </c>
      <c r="DE34" s="624"/>
      <c r="DF34" s="624"/>
      <c r="DG34" s="624"/>
      <c r="DH34" s="624"/>
      <c r="DI34" s="624"/>
      <c r="DJ34" s="624"/>
      <c r="DK34" s="625"/>
      <c r="DL34" s="632">
        <v>1318707</v>
      </c>
      <c r="DM34" s="624"/>
      <c r="DN34" s="624"/>
      <c r="DO34" s="624"/>
      <c r="DP34" s="624"/>
      <c r="DQ34" s="624"/>
      <c r="DR34" s="624"/>
      <c r="DS34" s="624"/>
      <c r="DT34" s="624"/>
      <c r="DU34" s="624"/>
      <c r="DV34" s="625"/>
      <c r="DW34" s="628">
        <v>15.5</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1180631</v>
      </c>
      <c r="S35" s="624"/>
      <c r="T35" s="624"/>
      <c r="U35" s="624"/>
      <c r="V35" s="624"/>
      <c r="W35" s="624"/>
      <c r="X35" s="624"/>
      <c r="Y35" s="625"/>
      <c r="Z35" s="626">
        <v>6.1</v>
      </c>
      <c r="AA35" s="626"/>
      <c r="AB35" s="626"/>
      <c r="AC35" s="626"/>
      <c r="AD35" s="627" t="s">
        <v>242</v>
      </c>
      <c r="AE35" s="627"/>
      <c r="AF35" s="627"/>
      <c r="AG35" s="627"/>
      <c r="AH35" s="627"/>
      <c r="AI35" s="627"/>
      <c r="AJ35" s="627"/>
      <c r="AK35" s="627"/>
      <c r="AL35" s="628" t="s">
        <v>242</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234899</v>
      </c>
      <c r="CS35" s="655"/>
      <c r="CT35" s="655"/>
      <c r="CU35" s="655"/>
      <c r="CV35" s="655"/>
      <c r="CW35" s="655"/>
      <c r="CX35" s="655"/>
      <c r="CY35" s="656"/>
      <c r="CZ35" s="628">
        <v>1.3</v>
      </c>
      <c r="DA35" s="653"/>
      <c r="DB35" s="653"/>
      <c r="DC35" s="657"/>
      <c r="DD35" s="632">
        <v>205024</v>
      </c>
      <c r="DE35" s="655"/>
      <c r="DF35" s="655"/>
      <c r="DG35" s="655"/>
      <c r="DH35" s="655"/>
      <c r="DI35" s="655"/>
      <c r="DJ35" s="655"/>
      <c r="DK35" s="656"/>
      <c r="DL35" s="632">
        <v>145975</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398500</v>
      </c>
      <c r="S36" s="624"/>
      <c r="T36" s="624"/>
      <c r="U36" s="624"/>
      <c r="V36" s="624"/>
      <c r="W36" s="624"/>
      <c r="X36" s="624"/>
      <c r="Y36" s="625"/>
      <c r="Z36" s="626">
        <v>2.1</v>
      </c>
      <c r="AA36" s="626"/>
      <c r="AB36" s="626"/>
      <c r="AC36" s="626"/>
      <c r="AD36" s="627" t="s">
        <v>242</v>
      </c>
      <c r="AE36" s="627"/>
      <c r="AF36" s="627"/>
      <c r="AG36" s="627"/>
      <c r="AH36" s="627"/>
      <c r="AI36" s="627"/>
      <c r="AJ36" s="627"/>
      <c r="AK36" s="627"/>
      <c r="AL36" s="628" t="s">
        <v>242</v>
      </c>
      <c r="AM36" s="629"/>
      <c r="AN36" s="629"/>
      <c r="AO36" s="630"/>
      <c r="AP36" s="222"/>
      <c r="AQ36" s="689" t="s">
        <v>330</v>
      </c>
      <c r="AR36" s="690"/>
      <c r="AS36" s="690"/>
      <c r="AT36" s="690"/>
      <c r="AU36" s="690"/>
      <c r="AV36" s="690"/>
      <c r="AW36" s="690"/>
      <c r="AX36" s="690"/>
      <c r="AY36" s="691"/>
      <c r="AZ36" s="612">
        <v>1823513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60756</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1665915</v>
      </c>
      <c r="CS36" s="624"/>
      <c r="CT36" s="624"/>
      <c r="CU36" s="624"/>
      <c r="CV36" s="624"/>
      <c r="CW36" s="624"/>
      <c r="CX36" s="624"/>
      <c r="CY36" s="625"/>
      <c r="CZ36" s="628">
        <v>9.4</v>
      </c>
      <c r="DA36" s="653"/>
      <c r="DB36" s="653"/>
      <c r="DC36" s="657"/>
      <c r="DD36" s="632">
        <v>1389334</v>
      </c>
      <c r="DE36" s="624"/>
      <c r="DF36" s="624"/>
      <c r="DG36" s="624"/>
      <c r="DH36" s="624"/>
      <c r="DI36" s="624"/>
      <c r="DJ36" s="624"/>
      <c r="DK36" s="625"/>
      <c r="DL36" s="632">
        <v>920968</v>
      </c>
      <c r="DM36" s="624"/>
      <c r="DN36" s="624"/>
      <c r="DO36" s="624"/>
      <c r="DP36" s="624"/>
      <c r="DQ36" s="624"/>
      <c r="DR36" s="624"/>
      <c r="DS36" s="624"/>
      <c r="DT36" s="624"/>
      <c r="DU36" s="624"/>
      <c r="DV36" s="625"/>
      <c r="DW36" s="628">
        <v>10.8</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1173498</v>
      </c>
      <c r="S37" s="624"/>
      <c r="T37" s="624"/>
      <c r="U37" s="624"/>
      <c r="V37" s="624"/>
      <c r="W37" s="624"/>
      <c r="X37" s="624"/>
      <c r="Y37" s="625"/>
      <c r="Z37" s="626">
        <v>6.1</v>
      </c>
      <c r="AA37" s="626"/>
      <c r="AB37" s="626"/>
      <c r="AC37" s="626"/>
      <c r="AD37" s="627">
        <v>60</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392691</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26358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248190</v>
      </c>
      <c r="CS37" s="655"/>
      <c r="CT37" s="655"/>
      <c r="CU37" s="655"/>
      <c r="CV37" s="655"/>
      <c r="CW37" s="655"/>
      <c r="CX37" s="655"/>
      <c r="CY37" s="656"/>
      <c r="CZ37" s="628">
        <v>1.4</v>
      </c>
      <c r="DA37" s="653"/>
      <c r="DB37" s="653"/>
      <c r="DC37" s="657"/>
      <c r="DD37" s="632">
        <v>247190</v>
      </c>
      <c r="DE37" s="655"/>
      <c r="DF37" s="655"/>
      <c r="DG37" s="655"/>
      <c r="DH37" s="655"/>
      <c r="DI37" s="655"/>
      <c r="DJ37" s="655"/>
      <c r="DK37" s="656"/>
      <c r="DL37" s="632">
        <v>247190</v>
      </c>
      <c r="DM37" s="655"/>
      <c r="DN37" s="655"/>
      <c r="DO37" s="655"/>
      <c r="DP37" s="655"/>
      <c r="DQ37" s="655"/>
      <c r="DR37" s="655"/>
      <c r="DS37" s="655"/>
      <c r="DT37" s="655"/>
      <c r="DU37" s="655"/>
      <c r="DV37" s="656"/>
      <c r="DW37" s="628">
        <v>2.9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565000</v>
      </c>
      <c r="S38" s="624"/>
      <c r="T38" s="624"/>
      <c r="U38" s="624"/>
      <c r="V38" s="624"/>
      <c r="W38" s="624"/>
      <c r="X38" s="624"/>
      <c r="Y38" s="625"/>
      <c r="Z38" s="626">
        <v>2.9</v>
      </c>
      <c r="AA38" s="626"/>
      <c r="AB38" s="626"/>
      <c r="AC38" s="626"/>
      <c r="AD38" s="627" t="s">
        <v>236</v>
      </c>
      <c r="AE38" s="627"/>
      <c r="AF38" s="627"/>
      <c r="AG38" s="627"/>
      <c r="AH38" s="627"/>
      <c r="AI38" s="627"/>
      <c r="AJ38" s="627"/>
      <c r="AK38" s="627"/>
      <c r="AL38" s="628" t="s">
        <v>236</v>
      </c>
      <c r="AM38" s="629"/>
      <c r="AN38" s="629"/>
      <c r="AO38" s="630"/>
      <c r="AQ38" s="686" t="s">
        <v>338</v>
      </c>
      <c r="AR38" s="687"/>
      <c r="AS38" s="687"/>
      <c r="AT38" s="687"/>
      <c r="AU38" s="687"/>
      <c r="AV38" s="687"/>
      <c r="AW38" s="687"/>
      <c r="AX38" s="687"/>
      <c r="AY38" s="688"/>
      <c r="AZ38" s="623">
        <v>36289</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3967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1484713</v>
      </c>
      <c r="CS38" s="624"/>
      <c r="CT38" s="624"/>
      <c r="CU38" s="624"/>
      <c r="CV38" s="624"/>
      <c r="CW38" s="624"/>
      <c r="CX38" s="624"/>
      <c r="CY38" s="625"/>
      <c r="CZ38" s="628">
        <v>8.4</v>
      </c>
      <c r="DA38" s="653"/>
      <c r="DB38" s="653"/>
      <c r="DC38" s="657"/>
      <c r="DD38" s="632">
        <v>1215833</v>
      </c>
      <c r="DE38" s="624"/>
      <c r="DF38" s="624"/>
      <c r="DG38" s="624"/>
      <c r="DH38" s="624"/>
      <c r="DI38" s="624"/>
      <c r="DJ38" s="624"/>
      <c r="DK38" s="625"/>
      <c r="DL38" s="632">
        <v>1177269</v>
      </c>
      <c r="DM38" s="624"/>
      <c r="DN38" s="624"/>
      <c r="DO38" s="624"/>
      <c r="DP38" s="624"/>
      <c r="DQ38" s="624"/>
      <c r="DR38" s="624"/>
      <c r="DS38" s="624"/>
      <c r="DT38" s="624"/>
      <c r="DU38" s="624"/>
      <c r="DV38" s="625"/>
      <c r="DW38" s="628">
        <v>13.8</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236</v>
      </c>
      <c r="AA39" s="626"/>
      <c r="AB39" s="626"/>
      <c r="AC39" s="626"/>
      <c r="AD39" s="627" t="s">
        <v>236</v>
      </c>
      <c r="AE39" s="627"/>
      <c r="AF39" s="627"/>
      <c r="AG39" s="627"/>
      <c r="AH39" s="627"/>
      <c r="AI39" s="627"/>
      <c r="AJ39" s="627"/>
      <c r="AK39" s="627"/>
      <c r="AL39" s="628" t="s">
        <v>236</v>
      </c>
      <c r="AM39" s="629"/>
      <c r="AN39" s="629"/>
      <c r="AO39" s="630"/>
      <c r="AQ39" s="686" t="s">
        <v>342</v>
      </c>
      <c r="AR39" s="687"/>
      <c r="AS39" s="687"/>
      <c r="AT39" s="687"/>
      <c r="AU39" s="687"/>
      <c r="AV39" s="687"/>
      <c r="AW39" s="687"/>
      <c r="AX39" s="687"/>
      <c r="AY39" s="688"/>
      <c r="AZ39" s="623">
        <v>317</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6224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350562</v>
      </c>
      <c r="CS39" s="655"/>
      <c r="CT39" s="655"/>
      <c r="CU39" s="655"/>
      <c r="CV39" s="655"/>
      <c r="CW39" s="655"/>
      <c r="CX39" s="655"/>
      <c r="CY39" s="656"/>
      <c r="CZ39" s="628">
        <v>2</v>
      </c>
      <c r="DA39" s="653"/>
      <c r="DB39" s="653"/>
      <c r="DC39" s="657"/>
      <c r="DD39" s="632">
        <v>350323</v>
      </c>
      <c r="DE39" s="655"/>
      <c r="DF39" s="655"/>
      <c r="DG39" s="655"/>
      <c r="DH39" s="655"/>
      <c r="DI39" s="655"/>
      <c r="DJ39" s="655"/>
      <c r="DK39" s="656"/>
      <c r="DL39" s="632" t="s">
        <v>236</v>
      </c>
      <c r="DM39" s="655"/>
      <c r="DN39" s="655"/>
      <c r="DO39" s="655"/>
      <c r="DP39" s="655"/>
      <c r="DQ39" s="655"/>
      <c r="DR39" s="655"/>
      <c r="DS39" s="655"/>
      <c r="DT39" s="655"/>
      <c r="DU39" s="655"/>
      <c r="DV39" s="656"/>
      <c r="DW39" s="628" t="s">
        <v>242</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128000</v>
      </c>
      <c r="S40" s="624"/>
      <c r="T40" s="624"/>
      <c r="U40" s="624"/>
      <c r="V40" s="624"/>
      <c r="W40" s="624"/>
      <c r="X40" s="624"/>
      <c r="Y40" s="625"/>
      <c r="Z40" s="626">
        <v>0.7</v>
      </c>
      <c r="AA40" s="626"/>
      <c r="AB40" s="626"/>
      <c r="AC40" s="626"/>
      <c r="AD40" s="627" t="s">
        <v>236</v>
      </c>
      <c r="AE40" s="627"/>
      <c r="AF40" s="627"/>
      <c r="AG40" s="627"/>
      <c r="AH40" s="627"/>
      <c r="AI40" s="627"/>
      <c r="AJ40" s="627"/>
      <c r="AK40" s="627"/>
      <c r="AL40" s="628" t="s">
        <v>236</v>
      </c>
      <c r="AM40" s="629"/>
      <c r="AN40" s="629"/>
      <c r="AO40" s="630"/>
      <c r="AQ40" s="686" t="s">
        <v>346</v>
      </c>
      <c r="AR40" s="687"/>
      <c r="AS40" s="687"/>
      <c r="AT40" s="687"/>
      <c r="AU40" s="687"/>
      <c r="AV40" s="687"/>
      <c r="AW40" s="687"/>
      <c r="AX40" s="687"/>
      <c r="AY40" s="688"/>
      <c r="AZ40" s="623" t="s">
        <v>242</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797808</v>
      </c>
      <c r="CS40" s="624"/>
      <c r="CT40" s="624"/>
      <c r="CU40" s="624"/>
      <c r="CV40" s="624"/>
      <c r="CW40" s="624"/>
      <c r="CX40" s="624"/>
      <c r="CY40" s="625"/>
      <c r="CZ40" s="628">
        <v>4.5</v>
      </c>
      <c r="DA40" s="653"/>
      <c r="DB40" s="653"/>
      <c r="DC40" s="657"/>
      <c r="DD40" s="632" t="s">
        <v>242</v>
      </c>
      <c r="DE40" s="624"/>
      <c r="DF40" s="624"/>
      <c r="DG40" s="624"/>
      <c r="DH40" s="624"/>
      <c r="DI40" s="624"/>
      <c r="DJ40" s="624"/>
      <c r="DK40" s="625"/>
      <c r="DL40" s="632" t="s">
        <v>236</v>
      </c>
      <c r="DM40" s="624"/>
      <c r="DN40" s="624"/>
      <c r="DO40" s="624"/>
      <c r="DP40" s="624"/>
      <c r="DQ40" s="624"/>
      <c r="DR40" s="624"/>
      <c r="DS40" s="624"/>
      <c r="DT40" s="624"/>
      <c r="DU40" s="624"/>
      <c r="DV40" s="625"/>
      <c r="DW40" s="628" t="s">
        <v>236</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19272927</v>
      </c>
      <c r="S41" s="696"/>
      <c r="T41" s="696"/>
      <c r="U41" s="696"/>
      <c r="V41" s="696"/>
      <c r="W41" s="696"/>
      <c r="X41" s="696"/>
      <c r="Y41" s="700"/>
      <c r="Z41" s="701">
        <v>100</v>
      </c>
      <c r="AA41" s="701"/>
      <c r="AB41" s="701"/>
      <c r="AC41" s="701"/>
      <c r="AD41" s="702">
        <v>8395343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270317</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236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236</v>
      </c>
      <c r="CS41" s="655"/>
      <c r="CT41" s="655"/>
      <c r="CU41" s="655"/>
      <c r="CV41" s="655"/>
      <c r="CW41" s="655"/>
      <c r="CX41" s="655"/>
      <c r="CY41" s="656"/>
      <c r="CZ41" s="628" t="s">
        <v>137</v>
      </c>
      <c r="DA41" s="653"/>
      <c r="DB41" s="653"/>
      <c r="DC41" s="657"/>
      <c r="DD41" s="632" t="s">
        <v>236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1123899</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406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944615</v>
      </c>
      <c r="CS42" s="655"/>
      <c r="CT42" s="655"/>
      <c r="CU42" s="655"/>
      <c r="CV42" s="655"/>
      <c r="CW42" s="655"/>
      <c r="CX42" s="655"/>
      <c r="CY42" s="656"/>
      <c r="CZ42" s="628">
        <v>5.3</v>
      </c>
      <c r="DA42" s="653"/>
      <c r="DB42" s="653"/>
      <c r="DC42" s="657"/>
      <c r="DD42" s="632">
        <v>385969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12499</v>
      </c>
      <c r="CS43" s="655"/>
      <c r="CT43" s="655"/>
      <c r="CU43" s="655"/>
      <c r="CV43" s="655"/>
      <c r="CW43" s="655"/>
      <c r="CX43" s="655"/>
      <c r="CY43" s="656"/>
      <c r="CZ43" s="628">
        <v>0.1</v>
      </c>
      <c r="DA43" s="653"/>
      <c r="DB43" s="653"/>
      <c r="DC43" s="657"/>
      <c r="DD43" s="632">
        <v>12499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923605</v>
      </c>
      <c r="CS44" s="624"/>
      <c r="CT44" s="624"/>
      <c r="CU44" s="624"/>
      <c r="CV44" s="624"/>
      <c r="CW44" s="624"/>
      <c r="CX44" s="624"/>
      <c r="CY44" s="625"/>
      <c r="CZ44" s="628">
        <v>5.2</v>
      </c>
      <c r="DA44" s="629"/>
      <c r="DB44" s="629"/>
      <c r="DC44" s="635"/>
      <c r="DD44" s="632">
        <v>364959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323839</v>
      </c>
      <c r="CS45" s="655"/>
      <c r="CT45" s="655"/>
      <c r="CU45" s="655"/>
      <c r="CV45" s="655"/>
      <c r="CW45" s="655"/>
      <c r="CX45" s="655"/>
      <c r="CY45" s="656"/>
      <c r="CZ45" s="628">
        <v>1.8</v>
      </c>
      <c r="DA45" s="653"/>
      <c r="DB45" s="653"/>
      <c r="DC45" s="657"/>
      <c r="DD45" s="632">
        <v>58614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540139</v>
      </c>
      <c r="CS46" s="624"/>
      <c r="CT46" s="624"/>
      <c r="CU46" s="624"/>
      <c r="CV46" s="624"/>
      <c r="CW46" s="624"/>
      <c r="CX46" s="624"/>
      <c r="CY46" s="625"/>
      <c r="CZ46" s="628">
        <v>3</v>
      </c>
      <c r="DA46" s="629"/>
      <c r="DB46" s="629"/>
      <c r="DC46" s="635"/>
      <c r="DD46" s="632">
        <v>302018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21010</v>
      </c>
      <c r="CS47" s="655"/>
      <c r="CT47" s="655"/>
      <c r="CU47" s="655"/>
      <c r="CV47" s="655"/>
      <c r="CW47" s="655"/>
      <c r="CX47" s="655"/>
      <c r="CY47" s="656"/>
      <c r="CZ47" s="628">
        <v>0.1</v>
      </c>
      <c r="DA47" s="653"/>
      <c r="DB47" s="653"/>
      <c r="DC47" s="657"/>
      <c r="DD47" s="632">
        <v>21010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236</v>
      </c>
      <c r="CS48" s="624"/>
      <c r="CT48" s="624"/>
      <c r="CU48" s="624"/>
      <c r="CV48" s="624"/>
      <c r="CW48" s="624"/>
      <c r="CX48" s="624"/>
      <c r="CY48" s="625"/>
      <c r="CZ48" s="628" t="s">
        <v>236</v>
      </c>
      <c r="DA48" s="629"/>
      <c r="DB48" s="629"/>
      <c r="DC48" s="635"/>
      <c r="DD48" s="632" t="s">
        <v>242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17780724</v>
      </c>
      <c r="CS49" s="682"/>
      <c r="CT49" s="682"/>
      <c r="CU49" s="682"/>
      <c r="CV49" s="682"/>
      <c r="CW49" s="682"/>
      <c r="CX49" s="682"/>
      <c r="CY49" s="711"/>
      <c r="CZ49" s="703">
        <v>100</v>
      </c>
      <c r="DA49" s="712"/>
      <c r="DB49" s="712"/>
      <c r="DC49" s="713"/>
      <c r="DD49" s="714">
        <v>12860883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LUN6NFcWwLpxZLkk5eE4vgVxSUXpxRfetlB8KIsPlT0rrC46qbmXLUQM/TOHDxmZqAH+Vr2bcqv2MqZ9BoL3g==" saltValue="FOur8ZBZ3I6qMhfk2ygey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19291</v>
      </c>
      <c r="R7" s="753"/>
      <c r="S7" s="753"/>
      <c r="T7" s="753"/>
      <c r="U7" s="753"/>
      <c r="V7" s="753">
        <v>17799</v>
      </c>
      <c r="W7" s="753"/>
      <c r="X7" s="753"/>
      <c r="Y7" s="753"/>
      <c r="Z7" s="753"/>
      <c r="AA7" s="753">
        <v>1492</v>
      </c>
      <c r="AB7" s="753"/>
      <c r="AC7" s="753"/>
      <c r="AD7" s="753"/>
      <c r="AE7" s="754"/>
      <c r="AF7" s="755">
        <v>1328</v>
      </c>
      <c r="AG7" s="756"/>
      <c r="AH7" s="756"/>
      <c r="AI7" s="756"/>
      <c r="AJ7" s="757"/>
      <c r="AK7" s="758">
        <v>1159</v>
      </c>
      <c r="AL7" s="759"/>
      <c r="AM7" s="759"/>
      <c r="AN7" s="759"/>
      <c r="AO7" s="759"/>
      <c r="AP7" s="759">
        <v>13432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1</v>
      </c>
      <c r="CI7" s="744"/>
      <c r="CJ7" s="744"/>
      <c r="CK7" s="744"/>
      <c r="CL7" s="745"/>
      <c r="CM7" s="743">
        <v>30</v>
      </c>
      <c r="CN7" s="744"/>
      <c r="CO7" s="744"/>
      <c r="CP7" s="744"/>
      <c r="CQ7" s="745"/>
      <c r="CR7" s="743">
        <v>10</v>
      </c>
      <c r="CS7" s="744"/>
      <c r="CT7" s="744"/>
      <c r="CU7" s="744"/>
      <c r="CV7" s="745"/>
      <c r="CW7" s="743" t="s">
        <v>530</v>
      </c>
      <c r="CX7" s="744"/>
      <c r="CY7" s="744"/>
      <c r="CZ7" s="744"/>
      <c r="DA7" s="745"/>
      <c r="DB7" s="743" t="s">
        <v>530</v>
      </c>
      <c r="DC7" s="744"/>
      <c r="DD7" s="744"/>
      <c r="DE7" s="744"/>
      <c r="DF7" s="745"/>
      <c r="DG7" s="743" t="s">
        <v>530</v>
      </c>
      <c r="DH7" s="744"/>
      <c r="DI7" s="744"/>
      <c r="DJ7" s="744"/>
      <c r="DK7" s="745"/>
      <c r="DL7" s="743" t="s">
        <v>530</v>
      </c>
      <c r="DM7" s="744"/>
      <c r="DN7" s="744"/>
      <c r="DO7" s="744"/>
      <c r="DP7" s="745"/>
      <c r="DQ7" s="743" t="s">
        <v>530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27</v>
      </c>
      <c r="CI8" s="777"/>
      <c r="CJ8" s="777"/>
      <c r="CK8" s="777"/>
      <c r="CL8" s="778"/>
      <c r="CM8" s="776">
        <v>502</v>
      </c>
      <c r="CN8" s="777"/>
      <c r="CO8" s="777"/>
      <c r="CP8" s="777"/>
      <c r="CQ8" s="778"/>
      <c r="CR8" s="776">
        <v>10</v>
      </c>
      <c r="CS8" s="777"/>
      <c r="CT8" s="777"/>
      <c r="CU8" s="777"/>
      <c r="CV8" s="778"/>
      <c r="CW8" s="776" t="s">
        <v>530</v>
      </c>
      <c r="CX8" s="777"/>
      <c r="CY8" s="777"/>
      <c r="CZ8" s="777"/>
      <c r="DA8" s="778"/>
      <c r="DB8" s="776" t="s">
        <v>530</v>
      </c>
      <c r="DC8" s="777"/>
      <c r="DD8" s="777"/>
      <c r="DE8" s="777"/>
      <c r="DF8" s="778"/>
      <c r="DG8" s="776" t="s">
        <v>530</v>
      </c>
      <c r="DH8" s="777"/>
      <c r="DI8" s="777"/>
      <c r="DJ8" s="777"/>
      <c r="DK8" s="778"/>
      <c r="DL8" s="776" t="s">
        <v>530</v>
      </c>
      <c r="DM8" s="777"/>
      <c r="DN8" s="777"/>
      <c r="DO8" s="777"/>
      <c r="DP8" s="778"/>
      <c r="DQ8" s="776" t="s">
        <v>530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595</v>
      </c>
      <c r="BT9" s="774"/>
      <c r="BU9" s="774"/>
      <c r="BV9" s="774"/>
      <c r="BW9" s="774"/>
      <c r="BX9" s="774"/>
      <c r="BY9" s="774"/>
      <c r="BZ9" s="774"/>
      <c r="CA9" s="774"/>
      <c r="CB9" s="774"/>
      <c r="CC9" s="774"/>
      <c r="CD9" s="774"/>
      <c r="CE9" s="774"/>
      <c r="CF9" s="774"/>
      <c r="CG9" s="775"/>
      <c r="CH9" s="776">
        <v>-30</v>
      </c>
      <c r="CI9" s="777"/>
      <c r="CJ9" s="777"/>
      <c r="CK9" s="777"/>
      <c r="CL9" s="778"/>
      <c r="CM9" s="776">
        <v>9</v>
      </c>
      <c r="CN9" s="777"/>
      <c r="CO9" s="777"/>
      <c r="CP9" s="777"/>
      <c r="CQ9" s="778"/>
      <c r="CR9" s="776">
        <v>3</v>
      </c>
      <c r="CS9" s="777"/>
      <c r="CT9" s="777"/>
      <c r="CU9" s="777"/>
      <c r="CV9" s="778"/>
      <c r="CW9" s="776" t="s">
        <v>530</v>
      </c>
      <c r="CX9" s="777"/>
      <c r="CY9" s="777"/>
      <c r="CZ9" s="777"/>
      <c r="DA9" s="778"/>
      <c r="DB9" s="776" t="s">
        <v>530</v>
      </c>
      <c r="DC9" s="777"/>
      <c r="DD9" s="777"/>
      <c r="DE9" s="777"/>
      <c r="DF9" s="778"/>
      <c r="DG9" s="776" t="s">
        <v>530</v>
      </c>
      <c r="DH9" s="777"/>
      <c r="DI9" s="777"/>
      <c r="DJ9" s="777"/>
      <c r="DK9" s="778"/>
      <c r="DL9" s="776" t="s">
        <v>530</v>
      </c>
      <c r="DM9" s="777"/>
      <c r="DN9" s="777"/>
      <c r="DO9" s="777"/>
      <c r="DP9" s="778"/>
      <c r="DQ9" s="776" t="s">
        <v>530</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596</v>
      </c>
      <c r="BT10" s="774"/>
      <c r="BU10" s="774"/>
      <c r="BV10" s="774"/>
      <c r="BW10" s="774"/>
      <c r="BX10" s="774"/>
      <c r="BY10" s="774"/>
      <c r="BZ10" s="774"/>
      <c r="CA10" s="774"/>
      <c r="CB10" s="774"/>
      <c r="CC10" s="774"/>
      <c r="CD10" s="774"/>
      <c r="CE10" s="774"/>
      <c r="CF10" s="774"/>
      <c r="CG10" s="775"/>
      <c r="CH10" s="776">
        <v>-12</v>
      </c>
      <c r="CI10" s="777"/>
      <c r="CJ10" s="777"/>
      <c r="CK10" s="777"/>
      <c r="CL10" s="778"/>
      <c r="CM10" s="776">
        <v>459</v>
      </c>
      <c r="CN10" s="777"/>
      <c r="CO10" s="777"/>
      <c r="CP10" s="777"/>
      <c r="CQ10" s="778"/>
      <c r="CR10" s="776">
        <v>510</v>
      </c>
      <c r="CS10" s="777"/>
      <c r="CT10" s="777"/>
      <c r="CU10" s="777"/>
      <c r="CV10" s="778"/>
      <c r="CW10" s="776">
        <v>9</v>
      </c>
      <c r="CX10" s="777"/>
      <c r="CY10" s="777"/>
      <c r="CZ10" s="777"/>
      <c r="DA10" s="778"/>
      <c r="DB10" s="776" t="s">
        <v>530</v>
      </c>
      <c r="DC10" s="777"/>
      <c r="DD10" s="777"/>
      <c r="DE10" s="777"/>
      <c r="DF10" s="778"/>
      <c r="DG10" s="776" t="s">
        <v>530</v>
      </c>
      <c r="DH10" s="777"/>
      <c r="DI10" s="777"/>
      <c r="DJ10" s="777"/>
      <c r="DK10" s="778"/>
      <c r="DL10" s="776" t="s">
        <v>530</v>
      </c>
      <c r="DM10" s="777"/>
      <c r="DN10" s="777"/>
      <c r="DO10" s="777"/>
      <c r="DP10" s="778"/>
      <c r="DQ10" s="776" t="s">
        <v>530</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597</v>
      </c>
      <c r="BT11" s="774"/>
      <c r="BU11" s="774"/>
      <c r="BV11" s="774"/>
      <c r="BW11" s="774"/>
      <c r="BX11" s="774"/>
      <c r="BY11" s="774"/>
      <c r="BZ11" s="774"/>
      <c r="CA11" s="774"/>
      <c r="CB11" s="774"/>
      <c r="CC11" s="774"/>
      <c r="CD11" s="774"/>
      <c r="CE11" s="774"/>
      <c r="CF11" s="774"/>
      <c r="CG11" s="775"/>
      <c r="CH11" s="776">
        <v>0</v>
      </c>
      <c r="CI11" s="777"/>
      <c r="CJ11" s="777"/>
      <c r="CK11" s="777"/>
      <c r="CL11" s="778"/>
      <c r="CM11" s="776">
        <v>7</v>
      </c>
      <c r="CN11" s="777"/>
      <c r="CO11" s="777"/>
      <c r="CP11" s="777"/>
      <c r="CQ11" s="778"/>
      <c r="CR11" s="776">
        <v>5</v>
      </c>
      <c r="CS11" s="777"/>
      <c r="CT11" s="777"/>
      <c r="CU11" s="777"/>
      <c r="CV11" s="778"/>
      <c r="CW11" s="776" t="s">
        <v>530</v>
      </c>
      <c r="CX11" s="777"/>
      <c r="CY11" s="777"/>
      <c r="CZ11" s="777"/>
      <c r="DA11" s="778"/>
      <c r="DB11" s="776" t="s">
        <v>530</v>
      </c>
      <c r="DC11" s="777"/>
      <c r="DD11" s="777"/>
      <c r="DE11" s="777"/>
      <c r="DF11" s="778"/>
      <c r="DG11" s="776" t="s">
        <v>530</v>
      </c>
      <c r="DH11" s="777"/>
      <c r="DI11" s="777"/>
      <c r="DJ11" s="777"/>
      <c r="DK11" s="778"/>
      <c r="DL11" s="776" t="s">
        <v>530</v>
      </c>
      <c r="DM11" s="777"/>
      <c r="DN11" s="777"/>
      <c r="DO11" s="777"/>
      <c r="DP11" s="778"/>
      <c r="DQ11" s="776" t="s">
        <v>530</v>
      </c>
      <c r="DR11" s="777"/>
      <c r="DS11" s="777"/>
      <c r="DT11" s="777"/>
      <c r="DU11" s="778"/>
      <c r="DV11" s="773" t="s">
        <v>609</v>
      </c>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19273</v>
      </c>
      <c r="R23" s="793"/>
      <c r="S23" s="793"/>
      <c r="T23" s="793"/>
      <c r="U23" s="793"/>
      <c r="V23" s="793">
        <v>17781</v>
      </c>
      <c r="W23" s="793"/>
      <c r="X23" s="793"/>
      <c r="Y23" s="793"/>
      <c r="Z23" s="793"/>
      <c r="AA23" s="793">
        <v>1492</v>
      </c>
      <c r="AB23" s="793"/>
      <c r="AC23" s="793"/>
      <c r="AD23" s="793"/>
      <c r="AE23" s="794"/>
      <c r="AF23" s="795">
        <v>1328</v>
      </c>
      <c r="AG23" s="793"/>
      <c r="AH23" s="793"/>
      <c r="AI23" s="793"/>
      <c r="AJ23" s="796"/>
      <c r="AK23" s="797"/>
      <c r="AL23" s="798"/>
      <c r="AM23" s="798"/>
      <c r="AN23" s="798"/>
      <c r="AO23" s="798"/>
      <c r="AP23" s="793">
        <v>13432</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3583</v>
      </c>
      <c r="R28" s="823"/>
      <c r="S28" s="823"/>
      <c r="T28" s="823"/>
      <c r="U28" s="823"/>
      <c r="V28" s="823">
        <v>3522</v>
      </c>
      <c r="W28" s="823"/>
      <c r="X28" s="823"/>
      <c r="Y28" s="823"/>
      <c r="Z28" s="823"/>
      <c r="AA28" s="823">
        <v>61</v>
      </c>
      <c r="AB28" s="823"/>
      <c r="AC28" s="823"/>
      <c r="AD28" s="823"/>
      <c r="AE28" s="824"/>
      <c r="AF28" s="825">
        <v>61</v>
      </c>
      <c r="AG28" s="823"/>
      <c r="AH28" s="823"/>
      <c r="AI28" s="823"/>
      <c r="AJ28" s="826"/>
      <c r="AK28" s="827">
        <v>270</v>
      </c>
      <c r="AL28" s="828"/>
      <c r="AM28" s="828"/>
      <c r="AN28" s="828"/>
      <c r="AO28" s="828"/>
      <c r="AP28" s="828" t="s">
        <v>530</v>
      </c>
      <c r="AQ28" s="828"/>
      <c r="AR28" s="828"/>
      <c r="AS28" s="828"/>
      <c r="AT28" s="828"/>
      <c r="AU28" s="828" t="s">
        <v>530</v>
      </c>
      <c r="AV28" s="828"/>
      <c r="AW28" s="828"/>
      <c r="AX28" s="828"/>
      <c r="AY28" s="828"/>
      <c r="AZ28" s="829" t="s">
        <v>530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3985</v>
      </c>
      <c r="R29" s="784"/>
      <c r="S29" s="784"/>
      <c r="T29" s="784"/>
      <c r="U29" s="784"/>
      <c r="V29" s="784">
        <v>3827</v>
      </c>
      <c r="W29" s="784"/>
      <c r="X29" s="784"/>
      <c r="Y29" s="784"/>
      <c r="Z29" s="784"/>
      <c r="AA29" s="784">
        <v>158</v>
      </c>
      <c r="AB29" s="784"/>
      <c r="AC29" s="784"/>
      <c r="AD29" s="784"/>
      <c r="AE29" s="785"/>
      <c r="AF29" s="786">
        <v>158</v>
      </c>
      <c r="AG29" s="787"/>
      <c r="AH29" s="787"/>
      <c r="AI29" s="787"/>
      <c r="AJ29" s="788"/>
      <c r="AK29" s="834" t="s">
        <v>530</v>
      </c>
      <c r="AL29" s="830"/>
      <c r="AM29" s="830"/>
      <c r="AN29" s="830"/>
      <c r="AO29" s="830"/>
      <c r="AP29" s="830" t="s">
        <v>530</v>
      </c>
      <c r="AQ29" s="830"/>
      <c r="AR29" s="830"/>
      <c r="AS29" s="830"/>
      <c r="AT29" s="830"/>
      <c r="AU29" s="830" t="s">
        <v>530</v>
      </c>
      <c r="AV29" s="830"/>
      <c r="AW29" s="830"/>
      <c r="AX29" s="830"/>
      <c r="AY29" s="830"/>
      <c r="AZ29" s="831" t="s">
        <v>530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448</v>
      </c>
      <c r="R30" s="784"/>
      <c r="S30" s="784"/>
      <c r="T30" s="784"/>
      <c r="U30" s="784"/>
      <c r="V30" s="784">
        <v>447</v>
      </c>
      <c r="W30" s="784"/>
      <c r="X30" s="784"/>
      <c r="Y30" s="784"/>
      <c r="Z30" s="784"/>
      <c r="AA30" s="784">
        <v>1</v>
      </c>
      <c r="AB30" s="784"/>
      <c r="AC30" s="784"/>
      <c r="AD30" s="784"/>
      <c r="AE30" s="785"/>
      <c r="AF30" s="786">
        <v>1</v>
      </c>
      <c r="AG30" s="787"/>
      <c r="AH30" s="787"/>
      <c r="AI30" s="787"/>
      <c r="AJ30" s="788"/>
      <c r="AK30" s="834" t="s">
        <v>530</v>
      </c>
      <c r="AL30" s="830"/>
      <c r="AM30" s="830"/>
      <c r="AN30" s="830"/>
      <c r="AO30" s="830"/>
      <c r="AP30" s="830" t="s">
        <v>530</v>
      </c>
      <c r="AQ30" s="830"/>
      <c r="AR30" s="830"/>
      <c r="AS30" s="830"/>
      <c r="AT30" s="830"/>
      <c r="AU30" s="830" t="s">
        <v>530</v>
      </c>
      <c r="AV30" s="830"/>
      <c r="AW30" s="830"/>
      <c r="AX30" s="830"/>
      <c r="AY30" s="830"/>
      <c r="AZ30" s="831" t="s">
        <v>530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722</v>
      </c>
      <c r="R31" s="784"/>
      <c r="S31" s="784"/>
      <c r="T31" s="784"/>
      <c r="U31" s="784"/>
      <c r="V31" s="784">
        <v>685</v>
      </c>
      <c r="W31" s="784"/>
      <c r="X31" s="784"/>
      <c r="Y31" s="784"/>
      <c r="Z31" s="784"/>
      <c r="AA31" s="784">
        <v>38</v>
      </c>
      <c r="AB31" s="784"/>
      <c r="AC31" s="784"/>
      <c r="AD31" s="784"/>
      <c r="AE31" s="785"/>
      <c r="AF31" s="786">
        <v>795</v>
      </c>
      <c r="AG31" s="787"/>
      <c r="AH31" s="787"/>
      <c r="AI31" s="787"/>
      <c r="AJ31" s="788"/>
      <c r="AK31" s="834">
        <v>36</v>
      </c>
      <c r="AL31" s="830"/>
      <c r="AM31" s="830"/>
      <c r="AN31" s="830"/>
      <c r="AO31" s="830"/>
      <c r="AP31" s="830">
        <v>1618</v>
      </c>
      <c r="AQ31" s="830"/>
      <c r="AR31" s="830"/>
      <c r="AS31" s="830"/>
      <c r="AT31" s="830"/>
      <c r="AU31" s="830">
        <v>172</v>
      </c>
      <c r="AV31" s="830"/>
      <c r="AW31" s="830"/>
      <c r="AX31" s="830"/>
      <c r="AY31" s="830"/>
      <c r="AZ31" s="831" t="s">
        <v>530</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986</v>
      </c>
      <c r="R32" s="784"/>
      <c r="S32" s="784"/>
      <c r="T32" s="784"/>
      <c r="U32" s="784"/>
      <c r="V32" s="784">
        <v>935</v>
      </c>
      <c r="W32" s="784"/>
      <c r="X32" s="784"/>
      <c r="Y32" s="784"/>
      <c r="Z32" s="784"/>
      <c r="AA32" s="784">
        <v>51</v>
      </c>
      <c r="AB32" s="784"/>
      <c r="AC32" s="784"/>
      <c r="AD32" s="784"/>
      <c r="AE32" s="785"/>
      <c r="AF32" s="786">
        <v>170</v>
      </c>
      <c r="AG32" s="787"/>
      <c r="AH32" s="787"/>
      <c r="AI32" s="787"/>
      <c r="AJ32" s="788"/>
      <c r="AK32" s="834">
        <v>303</v>
      </c>
      <c r="AL32" s="830"/>
      <c r="AM32" s="830"/>
      <c r="AN32" s="830"/>
      <c r="AO32" s="830"/>
      <c r="AP32" s="830">
        <v>6113</v>
      </c>
      <c r="AQ32" s="830"/>
      <c r="AR32" s="830"/>
      <c r="AS32" s="830"/>
      <c r="AT32" s="830"/>
      <c r="AU32" s="830">
        <v>3325</v>
      </c>
      <c r="AV32" s="830"/>
      <c r="AW32" s="830"/>
      <c r="AX32" s="830"/>
      <c r="AY32" s="830"/>
      <c r="AZ32" s="831" t="s">
        <v>530</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249</v>
      </c>
      <c r="R33" s="784"/>
      <c r="S33" s="784"/>
      <c r="T33" s="784"/>
      <c r="U33" s="784"/>
      <c r="V33" s="784">
        <v>246</v>
      </c>
      <c r="W33" s="784"/>
      <c r="X33" s="784"/>
      <c r="Y33" s="784"/>
      <c r="Z33" s="784"/>
      <c r="AA33" s="784">
        <v>4</v>
      </c>
      <c r="AB33" s="784"/>
      <c r="AC33" s="784"/>
      <c r="AD33" s="784"/>
      <c r="AE33" s="785"/>
      <c r="AF33" s="786">
        <v>4</v>
      </c>
      <c r="AG33" s="787"/>
      <c r="AH33" s="787"/>
      <c r="AI33" s="787"/>
      <c r="AJ33" s="788"/>
      <c r="AK33" s="834">
        <v>82</v>
      </c>
      <c r="AL33" s="830"/>
      <c r="AM33" s="830"/>
      <c r="AN33" s="830"/>
      <c r="AO33" s="830"/>
      <c r="AP33" s="830">
        <v>893</v>
      </c>
      <c r="AQ33" s="830"/>
      <c r="AR33" s="830"/>
      <c r="AS33" s="830"/>
      <c r="AT33" s="830"/>
      <c r="AU33" s="830">
        <v>843</v>
      </c>
      <c r="AV33" s="830"/>
      <c r="AW33" s="830"/>
      <c r="AX33" s="830"/>
      <c r="AY33" s="830"/>
      <c r="AZ33" s="831" t="s">
        <v>530</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412</v>
      </c>
      <c r="C34" s="781"/>
      <c r="D34" s="781"/>
      <c r="E34" s="781"/>
      <c r="F34" s="781"/>
      <c r="G34" s="781"/>
      <c r="H34" s="781"/>
      <c r="I34" s="781"/>
      <c r="J34" s="781"/>
      <c r="K34" s="781"/>
      <c r="L34" s="781"/>
      <c r="M34" s="781"/>
      <c r="N34" s="781"/>
      <c r="O34" s="781"/>
      <c r="P34" s="782"/>
      <c r="Q34" s="783">
        <v>19</v>
      </c>
      <c r="R34" s="784"/>
      <c r="S34" s="784"/>
      <c r="T34" s="784"/>
      <c r="U34" s="784"/>
      <c r="V34" s="784">
        <v>18</v>
      </c>
      <c r="W34" s="784"/>
      <c r="X34" s="784"/>
      <c r="Y34" s="784"/>
      <c r="Z34" s="784"/>
      <c r="AA34" s="784">
        <v>1</v>
      </c>
      <c r="AB34" s="784"/>
      <c r="AC34" s="784"/>
      <c r="AD34" s="784"/>
      <c r="AE34" s="785"/>
      <c r="AF34" s="786">
        <v>1</v>
      </c>
      <c r="AG34" s="787"/>
      <c r="AH34" s="787"/>
      <c r="AI34" s="787"/>
      <c r="AJ34" s="788"/>
      <c r="AK34" s="834">
        <v>8</v>
      </c>
      <c r="AL34" s="830"/>
      <c r="AM34" s="830"/>
      <c r="AN34" s="830"/>
      <c r="AO34" s="830"/>
      <c r="AP34" s="830">
        <v>63</v>
      </c>
      <c r="AQ34" s="830"/>
      <c r="AR34" s="830"/>
      <c r="AS34" s="830"/>
      <c r="AT34" s="830"/>
      <c r="AU34" s="830">
        <v>53</v>
      </c>
      <c r="AV34" s="830"/>
      <c r="AW34" s="830"/>
      <c r="AX34" s="830"/>
      <c r="AY34" s="830"/>
      <c r="AZ34" s="831" t="s">
        <v>530</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414</v>
      </c>
      <c r="C35" s="781"/>
      <c r="D35" s="781"/>
      <c r="E35" s="781"/>
      <c r="F35" s="781"/>
      <c r="G35" s="781"/>
      <c r="H35" s="781"/>
      <c r="I35" s="781"/>
      <c r="J35" s="781"/>
      <c r="K35" s="781"/>
      <c r="L35" s="781"/>
      <c r="M35" s="781"/>
      <c r="N35" s="781"/>
      <c r="O35" s="781"/>
      <c r="P35" s="782"/>
      <c r="Q35" s="783">
        <v>18</v>
      </c>
      <c r="R35" s="784"/>
      <c r="S35" s="784"/>
      <c r="T35" s="784"/>
      <c r="U35" s="784"/>
      <c r="V35" s="784">
        <v>18</v>
      </c>
      <c r="W35" s="784"/>
      <c r="X35" s="784"/>
      <c r="Y35" s="784"/>
      <c r="Z35" s="784"/>
      <c r="AA35" s="784" t="s">
        <v>530</v>
      </c>
      <c r="AB35" s="784"/>
      <c r="AC35" s="784"/>
      <c r="AD35" s="784"/>
      <c r="AE35" s="785"/>
      <c r="AF35" s="786" t="s">
        <v>415</v>
      </c>
      <c r="AG35" s="787"/>
      <c r="AH35" s="787"/>
      <c r="AI35" s="787"/>
      <c r="AJ35" s="788"/>
      <c r="AK35" s="834">
        <v>0</v>
      </c>
      <c r="AL35" s="830"/>
      <c r="AM35" s="830"/>
      <c r="AN35" s="830"/>
      <c r="AO35" s="830"/>
      <c r="AP35" s="830">
        <v>115</v>
      </c>
      <c r="AQ35" s="830"/>
      <c r="AR35" s="830"/>
      <c r="AS35" s="830"/>
      <c r="AT35" s="830"/>
      <c r="AU35" s="830" t="s">
        <v>530</v>
      </c>
      <c r="AV35" s="830"/>
      <c r="AW35" s="830"/>
      <c r="AX35" s="830"/>
      <c r="AY35" s="830"/>
      <c r="AZ35" s="831" t="s">
        <v>530</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1189</v>
      </c>
      <c r="AG63" s="844"/>
      <c r="AH63" s="844"/>
      <c r="AI63" s="844"/>
      <c r="AJ63" s="845"/>
      <c r="AK63" s="846"/>
      <c r="AL63" s="841"/>
      <c r="AM63" s="841"/>
      <c r="AN63" s="841"/>
      <c r="AO63" s="841"/>
      <c r="AP63" s="844">
        <v>8802</v>
      </c>
      <c r="AQ63" s="844"/>
      <c r="AR63" s="844"/>
      <c r="AS63" s="844"/>
      <c r="AT63" s="844"/>
      <c r="AU63" s="844">
        <v>4393</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598</v>
      </c>
      <c r="C68" s="870"/>
      <c r="D68" s="870"/>
      <c r="E68" s="870"/>
      <c r="F68" s="870"/>
      <c r="G68" s="870"/>
      <c r="H68" s="870"/>
      <c r="I68" s="870"/>
      <c r="J68" s="870"/>
      <c r="K68" s="870"/>
      <c r="L68" s="870"/>
      <c r="M68" s="870"/>
      <c r="N68" s="870"/>
      <c r="O68" s="870"/>
      <c r="P68" s="871"/>
      <c r="Q68" s="872">
        <v>1108</v>
      </c>
      <c r="R68" s="866"/>
      <c r="S68" s="866"/>
      <c r="T68" s="866"/>
      <c r="U68" s="866"/>
      <c r="V68" s="866">
        <v>1104</v>
      </c>
      <c r="W68" s="866"/>
      <c r="X68" s="866"/>
      <c r="Y68" s="866"/>
      <c r="Z68" s="866"/>
      <c r="AA68" s="866">
        <v>3</v>
      </c>
      <c r="AB68" s="866"/>
      <c r="AC68" s="866"/>
      <c r="AD68" s="866"/>
      <c r="AE68" s="866"/>
      <c r="AF68" s="866">
        <v>3</v>
      </c>
      <c r="AG68" s="866"/>
      <c r="AH68" s="866"/>
      <c r="AI68" s="866"/>
      <c r="AJ68" s="866"/>
      <c r="AK68" s="866" t="s">
        <v>530</v>
      </c>
      <c r="AL68" s="866"/>
      <c r="AM68" s="866"/>
      <c r="AN68" s="866"/>
      <c r="AO68" s="866"/>
      <c r="AP68" s="866" t="s">
        <v>530</v>
      </c>
      <c r="AQ68" s="866"/>
      <c r="AR68" s="866"/>
      <c r="AS68" s="866"/>
      <c r="AT68" s="866"/>
      <c r="AU68" s="866" t="s">
        <v>530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599</v>
      </c>
      <c r="C69" s="874"/>
      <c r="D69" s="874"/>
      <c r="E69" s="874"/>
      <c r="F69" s="874"/>
      <c r="G69" s="874"/>
      <c r="H69" s="874"/>
      <c r="I69" s="874"/>
      <c r="J69" s="874"/>
      <c r="K69" s="874"/>
      <c r="L69" s="874"/>
      <c r="M69" s="874"/>
      <c r="N69" s="874"/>
      <c r="O69" s="874"/>
      <c r="P69" s="875"/>
      <c r="Q69" s="876">
        <v>85</v>
      </c>
      <c r="R69" s="830"/>
      <c r="S69" s="830"/>
      <c r="T69" s="830"/>
      <c r="U69" s="830"/>
      <c r="V69" s="830">
        <v>71</v>
      </c>
      <c r="W69" s="830"/>
      <c r="X69" s="830"/>
      <c r="Y69" s="830"/>
      <c r="Z69" s="830"/>
      <c r="AA69" s="830">
        <v>14</v>
      </c>
      <c r="AB69" s="830"/>
      <c r="AC69" s="830"/>
      <c r="AD69" s="830"/>
      <c r="AE69" s="830"/>
      <c r="AF69" s="830">
        <v>14</v>
      </c>
      <c r="AG69" s="830"/>
      <c r="AH69" s="830"/>
      <c r="AI69" s="830"/>
      <c r="AJ69" s="830"/>
      <c r="AK69" s="877" t="s">
        <v>530</v>
      </c>
      <c r="AL69" s="878"/>
      <c r="AM69" s="878"/>
      <c r="AN69" s="878"/>
      <c r="AO69" s="834"/>
      <c r="AP69" s="877" t="s">
        <v>530</v>
      </c>
      <c r="AQ69" s="878"/>
      <c r="AR69" s="878"/>
      <c r="AS69" s="878"/>
      <c r="AT69" s="834"/>
      <c r="AU69" s="877" t="s">
        <v>530</v>
      </c>
      <c r="AV69" s="878"/>
      <c r="AW69" s="878"/>
      <c r="AX69" s="878"/>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600</v>
      </c>
      <c r="C70" s="874"/>
      <c r="D70" s="874"/>
      <c r="E70" s="874"/>
      <c r="F70" s="874"/>
      <c r="G70" s="874"/>
      <c r="H70" s="874"/>
      <c r="I70" s="874"/>
      <c r="J70" s="874"/>
      <c r="K70" s="874"/>
      <c r="L70" s="874"/>
      <c r="M70" s="874"/>
      <c r="N70" s="874"/>
      <c r="O70" s="874"/>
      <c r="P70" s="875"/>
      <c r="Q70" s="876">
        <v>6733</v>
      </c>
      <c r="R70" s="830"/>
      <c r="S70" s="830"/>
      <c r="T70" s="830"/>
      <c r="U70" s="830"/>
      <c r="V70" s="830">
        <v>6652</v>
      </c>
      <c r="W70" s="830"/>
      <c r="X70" s="830"/>
      <c r="Y70" s="830"/>
      <c r="Z70" s="830"/>
      <c r="AA70" s="830">
        <v>82</v>
      </c>
      <c r="AB70" s="830"/>
      <c r="AC70" s="830"/>
      <c r="AD70" s="830"/>
      <c r="AE70" s="830"/>
      <c r="AF70" s="830">
        <v>82</v>
      </c>
      <c r="AG70" s="830"/>
      <c r="AH70" s="830"/>
      <c r="AI70" s="830"/>
      <c r="AJ70" s="830"/>
      <c r="AK70" s="830" t="s">
        <v>530</v>
      </c>
      <c r="AL70" s="830"/>
      <c r="AM70" s="830"/>
      <c r="AN70" s="830"/>
      <c r="AO70" s="830"/>
      <c r="AP70" s="830" t="s">
        <v>530</v>
      </c>
      <c r="AQ70" s="830"/>
      <c r="AR70" s="830"/>
      <c r="AS70" s="830"/>
      <c r="AT70" s="830"/>
      <c r="AU70" s="830" t="s">
        <v>530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601</v>
      </c>
      <c r="C71" s="874"/>
      <c r="D71" s="874"/>
      <c r="E71" s="874"/>
      <c r="F71" s="874"/>
      <c r="G71" s="874"/>
      <c r="H71" s="874"/>
      <c r="I71" s="874"/>
      <c r="J71" s="874"/>
      <c r="K71" s="874"/>
      <c r="L71" s="874"/>
      <c r="M71" s="874"/>
      <c r="N71" s="874"/>
      <c r="O71" s="874"/>
      <c r="P71" s="875"/>
      <c r="Q71" s="876">
        <v>3695</v>
      </c>
      <c r="R71" s="830"/>
      <c r="S71" s="830"/>
      <c r="T71" s="830"/>
      <c r="U71" s="830"/>
      <c r="V71" s="830">
        <v>3659</v>
      </c>
      <c r="W71" s="830"/>
      <c r="X71" s="830"/>
      <c r="Y71" s="830"/>
      <c r="Z71" s="830"/>
      <c r="AA71" s="830">
        <v>36</v>
      </c>
      <c r="AB71" s="830"/>
      <c r="AC71" s="830"/>
      <c r="AD71" s="830"/>
      <c r="AE71" s="830"/>
      <c r="AF71" s="830">
        <v>36</v>
      </c>
      <c r="AG71" s="830"/>
      <c r="AH71" s="830"/>
      <c r="AI71" s="830"/>
      <c r="AJ71" s="830"/>
      <c r="AK71" s="830" t="s">
        <v>530</v>
      </c>
      <c r="AL71" s="830"/>
      <c r="AM71" s="830"/>
      <c r="AN71" s="830"/>
      <c r="AO71" s="830"/>
      <c r="AP71" s="830">
        <v>12655</v>
      </c>
      <c r="AQ71" s="830"/>
      <c r="AR71" s="830"/>
      <c r="AS71" s="830"/>
      <c r="AT71" s="830"/>
      <c r="AU71" s="830">
        <v>1067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602</v>
      </c>
      <c r="C72" s="874"/>
      <c r="D72" s="874"/>
      <c r="E72" s="874"/>
      <c r="F72" s="874"/>
      <c r="G72" s="874"/>
      <c r="H72" s="874"/>
      <c r="I72" s="874"/>
      <c r="J72" s="874"/>
      <c r="K72" s="874"/>
      <c r="L72" s="874"/>
      <c r="M72" s="874"/>
      <c r="N72" s="874"/>
      <c r="O72" s="874"/>
      <c r="P72" s="875"/>
      <c r="Q72" s="876">
        <v>259</v>
      </c>
      <c r="R72" s="830"/>
      <c r="S72" s="830"/>
      <c r="T72" s="830"/>
      <c r="U72" s="830"/>
      <c r="V72" s="830">
        <v>167</v>
      </c>
      <c r="W72" s="830"/>
      <c r="X72" s="830"/>
      <c r="Y72" s="830"/>
      <c r="Z72" s="830"/>
      <c r="AA72" s="830">
        <v>92</v>
      </c>
      <c r="AB72" s="830"/>
      <c r="AC72" s="830"/>
      <c r="AD72" s="830"/>
      <c r="AE72" s="830"/>
      <c r="AF72" s="830">
        <v>92</v>
      </c>
      <c r="AG72" s="830"/>
      <c r="AH72" s="830"/>
      <c r="AI72" s="830"/>
      <c r="AJ72" s="830"/>
      <c r="AK72" s="830" t="s">
        <v>530</v>
      </c>
      <c r="AL72" s="830"/>
      <c r="AM72" s="830"/>
      <c r="AN72" s="830"/>
      <c r="AO72" s="830"/>
      <c r="AP72" s="830" t="s">
        <v>530</v>
      </c>
      <c r="AQ72" s="830"/>
      <c r="AR72" s="830"/>
      <c r="AS72" s="830"/>
      <c r="AT72" s="830"/>
      <c r="AU72" s="830" t="s">
        <v>530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603</v>
      </c>
      <c r="C73" s="874"/>
      <c r="D73" s="874"/>
      <c r="E73" s="874"/>
      <c r="F73" s="874"/>
      <c r="G73" s="874"/>
      <c r="H73" s="874"/>
      <c r="I73" s="874"/>
      <c r="J73" s="874"/>
      <c r="K73" s="874"/>
      <c r="L73" s="874"/>
      <c r="M73" s="874"/>
      <c r="N73" s="874"/>
      <c r="O73" s="874"/>
      <c r="P73" s="875"/>
      <c r="Q73" s="876">
        <v>157883</v>
      </c>
      <c r="R73" s="830"/>
      <c r="S73" s="830"/>
      <c r="T73" s="830"/>
      <c r="U73" s="830"/>
      <c r="V73" s="830">
        <v>155213</v>
      </c>
      <c r="W73" s="830"/>
      <c r="X73" s="830"/>
      <c r="Y73" s="830"/>
      <c r="Z73" s="830"/>
      <c r="AA73" s="830">
        <v>2669</v>
      </c>
      <c r="AB73" s="830"/>
      <c r="AC73" s="830"/>
      <c r="AD73" s="830"/>
      <c r="AE73" s="830"/>
      <c r="AF73" s="830">
        <v>2669</v>
      </c>
      <c r="AG73" s="830"/>
      <c r="AH73" s="830"/>
      <c r="AI73" s="830"/>
      <c r="AJ73" s="830"/>
      <c r="AK73" s="830">
        <v>1728</v>
      </c>
      <c r="AL73" s="830"/>
      <c r="AM73" s="830"/>
      <c r="AN73" s="830"/>
      <c r="AO73" s="830"/>
      <c r="AP73" s="830" t="s">
        <v>530</v>
      </c>
      <c r="AQ73" s="830"/>
      <c r="AR73" s="830"/>
      <c r="AS73" s="830"/>
      <c r="AT73" s="830"/>
      <c r="AU73" s="830" t="s">
        <v>530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9"/>
      <c r="R75" s="878"/>
      <c r="S75" s="878"/>
      <c r="T75" s="878"/>
      <c r="U75" s="834"/>
      <c r="V75" s="877"/>
      <c r="W75" s="878"/>
      <c r="X75" s="878"/>
      <c r="Y75" s="878"/>
      <c r="Z75" s="834"/>
      <c r="AA75" s="877"/>
      <c r="AB75" s="878"/>
      <c r="AC75" s="878"/>
      <c r="AD75" s="878"/>
      <c r="AE75" s="834"/>
      <c r="AF75" s="877"/>
      <c r="AG75" s="878"/>
      <c r="AH75" s="878"/>
      <c r="AI75" s="878"/>
      <c r="AJ75" s="834"/>
      <c r="AK75" s="877"/>
      <c r="AL75" s="878"/>
      <c r="AM75" s="878"/>
      <c r="AN75" s="878"/>
      <c r="AO75" s="834"/>
      <c r="AP75" s="877"/>
      <c r="AQ75" s="878"/>
      <c r="AR75" s="878"/>
      <c r="AS75" s="878"/>
      <c r="AT75" s="834"/>
      <c r="AU75" s="877"/>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9"/>
      <c r="R76" s="878"/>
      <c r="S76" s="878"/>
      <c r="T76" s="878"/>
      <c r="U76" s="834"/>
      <c r="V76" s="877"/>
      <c r="W76" s="878"/>
      <c r="X76" s="878"/>
      <c r="Y76" s="878"/>
      <c r="Z76" s="834"/>
      <c r="AA76" s="877"/>
      <c r="AB76" s="878"/>
      <c r="AC76" s="878"/>
      <c r="AD76" s="878"/>
      <c r="AE76" s="834"/>
      <c r="AF76" s="877"/>
      <c r="AG76" s="878"/>
      <c r="AH76" s="878"/>
      <c r="AI76" s="878"/>
      <c r="AJ76" s="834"/>
      <c r="AK76" s="877"/>
      <c r="AL76" s="878"/>
      <c r="AM76" s="878"/>
      <c r="AN76" s="878"/>
      <c r="AO76" s="834"/>
      <c r="AP76" s="877"/>
      <c r="AQ76" s="878"/>
      <c r="AR76" s="878"/>
      <c r="AS76" s="878"/>
      <c r="AT76" s="834"/>
      <c r="AU76" s="877"/>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2896</v>
      </c>
      <c r="AG88" s="844"/>
      <c r="AH88" s="844"/>
      <c r="AI88" s="844"/>
      <c r="AJ88" s="844"/>
      <c r="AK88" s="841"/>
      <c r="AL88" s="841"/>
      <c r="AM88" s="841"/>
      <c r="AN88" s="841"/>
      <c r="AO88" s="841"/>
      <c r="AP88" s="844">
        <v>12655</v>
      </c>
      <c r="AQ88" s="844"/>
      <c r="AR88" s="844"/>
      <c r="AS88" s="844"/>
      <c r="AT88" s="844"/>
      <c r="AU88" s="844">
        <v>1067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538</v>
      </c>
      <c r="CS102" s="852"/>
      <c r="CT102" s="852"/>
      <c r="CU102" s="852"/>
      <c r="CV102" s="891"/>
      <c r="CW102" s="890">
        <v>9</v>
      </c>
      <c r="CX102" s="852"/>
      <c r="CY102" s="852"/>
      <c r="CZ102" s="852"/>
      <c r="DA102" s="891"/>
      <c r="DB102" s="890" t="s">
        <v>530</v>
      </c>
      <c r="DC102" s="852"/>
      <c r="DD102" s="852"/>
      <c r="DE102" s="852"/>
      <c r="DF102" s="891"/>
      <c r="DG102" s="890" t="s">
        <v>530</v>
      </c>
      <c r="DH102" s="852"/>
      <c r="DI102" s="852"/>
      <c r="DJ102" s="852"/>
      <c r="DK102" s="891"/>
      <c r="DL102" s="890" t="s">
        <v>530</v>
      </c>
      <c r="DM102" s="852"/>
      <c r="DN102" s="852"/>
      <c r="DO102" s="852"/>
      <c r="DP102" s="891"/>
      <c r="DQ102" s="890" t="s">
        <v>530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309</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309</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309</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1313871</v>
      </c>
      <c r="AB110" s="900"/>
      <c r="AC110" s="900"/>
      <c r="AD110" s="900"/>
      <c r="AE110" s="901"/>
      <c r="AF110" s="902">
        <v>1275082</v>
      </c>
      <c r="AG110" s="900"/>
      <c r="AH110" s="900"/>
      <c r="AI110" s="900"/>
      <c r="AJ110" s="901"/>
      <c r="AK110" s="902">
        <v>1149198</v>
      </c>
      <c r="AL110" s="900"/>
      <c r="AM110" s="900"/>
      <c r="AN110" s="900"/>
      <c r="AO110" s="901"/>
      <c r="AP110" s="903">
        <v>15.6</v>
      </c>
      <c r="AQ110" s="904"/>
      <c r="AR110" s="904"/>
      <c r="AS110" s="904"/>
      <c r="AT110" s="905"/>
      <c r="AU110" s="906" t="s">
        <v>73</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16426166</v>
      </c>
      <c r="BR110" s="931"/>
      <c r="BS110" s="931"/>
      <c r="BT110" s="931"/>
      <c r="BU110" s="931"/>
      <c r="BV110" s="931">
        <v>14921714</v>
      </c>
      <c r="BW110" s="931"/>
      <c r="BX110" s="931"/>
      <c r="BY110" s="931"/>
      <c r="BZ110" s="931"/>
      <c r="CA110" s="931">
        <v>13431984</v>
      </c>
      <c r="CB110" s="931"/>
      <c r="CC110" s="931"/>
      <c r="CD110" s="931"/>
      <c r="CE110" s="931"/>
      <c r="CF110" s="944">
        <v>181.8</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137912</v>
      </c>
      <c r="DH110" s="931"/>
      <c r="DI110" s="931"/>
      <c r="DJ110" s="931"/>
      <c r="DK110" s="931"/>
      <c r="DL110" s="931">
        <v>104159</v>
      </c>
      <c r="DM110" s="931"/>
      <c r="DN110" s="931"/>
      <c r="DO110" s="931"/>
      <c r="DP110" s="931"/>
      <c r="DQ110" s="931">
        <v>69928</v>
      </c>
      <c r="DR110" s="931"/>
      <c r="DS110" s="931"/>
      <c r="DT110" s="931"/>
      <c r="DU110" s="931"/>
      <c r="DV110" s="932">
        <v>0.9</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447</v>
      </c>
      <c r="AG111" s="938"/>
      <c r="AH111" s="938"/>
      <c r="AI111" s="938"/>
      <c r="AJ111" s="939"/>
      <c r="AK111" s="940" t="s">
        <v>448</v>
      </c>
      <c r="AL111" s="938"/>
      <c r="AM111" s="938"/>
      <c r="AN111" s="938"/>
      <c r="AO111" s="939"/>
      <c r="AP111" s="941" t="s">
        <v>449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281024</v>
      </c>
      <c r="BR111" s="926"/>
      <c r="BS111" s="926"/>
      <c r="BT111" s="926"/>
      <c r="BU111" s="926"/>
      <c r="BV111" s="926">
        <v>208798</v>
      </c>
      <c r="BW111" s="926"/>
      <c r="BX111" s="926"/>
      <c r="BY111" s="926"/>
      <c r="BZ111" s="926"/>
      <c r="CA111" s="926">
        <v>134583</v>
      </c>
      <c r="CB111" s="926"/>
      <c r="CC111" s="926"/>
      <c r="CD111" s="926"/>
      <c r="CE111" s="926"/>
      <c r="CF111" s="920">
        <v>1.8</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449</v>
      </c>
      <c r="DM111" s="926"/>
      <c r="DN111" s="926"/>
      <c r="DO111" s="926"/>
      <c r="DP111" s="926"/>
      <c r="DQ111" s="926" t="s">
        <v>449</v>
      </c>
      <c r="DR111" s="926"/>
      <c r="DS111" s="926"/>
      <c r="DT111" s="926"/>
      <c r="DU111" s="926"/>
      <c r="DV111" s="927" t="s">
        <v>452</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447</v>
      </c>
      <c r="AB112" s="959"/>
      <c r="AC112" s="959"/>
      <c r="AD112" s="959"/>
      <c r="AE112" s="960"/>
      <c r="AF112" s="961" t="s">
        <v>455</v>
      </c>
      <c r="AG112" s="959"/>
      <c r="AH112" s="959"/>
      <c r="AI112" s="959"/>
      <c r="AJ112" s="960"/>
      <c r="AK112" s="961" t="s">
        <v>455</v>
      </c>
      <c r="AL112" s="959"/>
      <c r="AM112" s="959"/>
      <c r="AN112" s="959"/>
      <c r="AO112" s="960"/>
      <c r="AP112" s="962" t="s">
        <v>449</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4000321</v>
      </c>
      <c r="BR112" s="926"/>
      <c r="BS112" s="926"/>
      <c r="BT112" s="926"/>
      <c r="BU112" s="926"/>
      <c r="BV112" s="926">
        <v>4375658</v>
      </c>
      <c r="BW112" s="926"/>
      <c r="BX112" s="926"/>
      <c r="BY112" s="926"/>
      <c r="BZ112" s="926"/>
      <c r="CA112" s="926">
        <v>4393461</v>
      </c>
      <c r="CB112" s="926"/>
      <c r="CC112" s="926"/>
      <c r="CD112" s="926"/>
      <c r="CE112" s="926"/>
      <c r="CF112" s="920">
        <v>59.5</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455</v>
      </c>
      <c r="DM112" s="926"/>
      <c r="DN112" s="926"/>
      <c r="DO112" s="926"/>
      <c r="DP112" s="926"/>
      <c r="DQ112" s="926" t="s">
        <v>455</v>
      </c>
      <c r="DR112" s="926"/>
      <c r="DS112" s="926"/>
      <c r="DT112" s="926"/>
      <c r="DU112" s="926"/>
      <c r="DV112" s="927" t="s">
        <v>455</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305457</v>
      </c>
      <c r="AB113" s="938"/>
      <c r="AC113" s="938"/>
      <c r="AD113" s="938"/>
      <c r="AE113" s="939"/>
      <c r="AF113" s="940">
        <v>332758</v>
      </c>
      <c r="AG113" s="938"/>
      <c r="AH113" s="938"/>
      <c r="AI113" s="938"/>
      <c r="AJ113" s="939"/>
      <c r="AK113" s="940">
        <v>343943</v>
      </c>
      <c r="AL113" s="938"/>
      <c r="AM113" s="938"/>
      <c r="AN113" s="938"/>
      <c r="AO113" s="939"/>
      <c r="AP113" s="941">
        <v>4.7</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1265067</v>
      </c>
      <c r="BR113" s="926"/>
      <c r="BS113" s="926"/>
      <c r="BT113" s="926"/>
      <c r="BU113" s="926"/>
      <c r="BV113" s="926">
        <v>1137532</v>
      </c>
      <c r="BW113" s="926"/>
      <c r="BX113" s="926"/>
      <c r="BY113" s="926"/>
      <c r="BZ113" s="926"/>
      <c r="CA113" s="926">
        <v>1066613</v>
      </c>
      <c r="CB113" s="926"/>
      <c r="CC113" s="926"/>
      <c r="CD113" s="926"/>
      <c r="CE113" s="926"/>
      <c r="CF113" s="920">
        <v>14.4</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448</v>
      </c>
      <c r="DM113" s="959"/>
      <c r="DN113" s="959"/>
      <c r="DO113" s="959"/>
      <c r="DP113" s="960"/>
      <c r="DQ113" s="961" t="s">
        <v>448</v>
      </c>
      <c r="DR113" s="959"/>
      <c r="DS113" s="959"/>
      <c r="DT113" s="959"/>
      <c r="DU113" s="960"/>
      <c r="DV113" s="962" t="s">
        <v>455</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46439</v>
      </c>
      <c r="AB114" s="959"/>
      <c r="AC114" s="959"/>
      <c r="AD114" s="959"/>
      <c r="AE114" s="960"/>
      <c r="AF114" s="961">
        <v>86519</v>
      </c>
      <c r="AG114" s="959"/>
      <c r="AH114" s="959"/>
      <c r="AI114" s="959"/>
      <c r="AJ114" s="960"/>
      <c r="AK114" s="961">
        <v>113199</v>
      </c>
      <c r="AL114" s="959"/>
      <c r="AM114" s="959"/>
      <c r="AN114" s="959"/>
      <c r="AO114" s="960"/>
      <c r="AP114" s="962">
        <v>1.5</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2258016</v>
      </c>
      <c r="BR114" s="926"/>
      <c r="BS114" s="926"/>
      <c r="BT114" s="926"/>
      <c r="BU114" s="926"/>
      <c r="BV114" s="926">
        <v>2083827</v>
      </c>
      <c r="BW114" s="926"/>
      <c r="BX114" s="926"/>
      <c r="BY114" s="926"/>
      <c r="BZ114" s="926"/>
      <c r="CA114" s="926">
        <v>2070787</v>
      </c>
      <c r="CB114" s="926"/>
      <c r="CC114" s="926"/>
      <c r="CD114" s="926"/>
      <c r="CE114" s="926"/>
      <c r="CF114" s="920">
        <v>28</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455</v>
      </c>
      <c r="DH114" s="959"/>
      <c r="DI114" s="959"/>
      <c r="DJ114" s="959"/>
      <c r="DK114" s="960"/>
      <c r="DL114" s="961" t="s">
        <v>449</v>
      </c>
      <c r="DM114" s="959"/>
      <c r="DN114" s="959"/>
      <c r="DO114" s="959"/>
      <c r="DP114" s="960"/>
      <c r="DQ114" s="961" t="s">
        <v>455</v>
      </c>
      <c r="DR114" s="959"/>
      <c r="DS114" s="959"/>
      <c r="DT114" s="959"/>
      <c r="DU114" s="960"/>
      <c r="DV114" s="962" t="s">
        <v>448</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46720</v>
      </c>
      <c r="AB115" s="938"/>
      <c r="AC115" s="938"/>
      <c r="AD115" s="938"/>
      <c r="AE115" s="939"/>
      <c r="AF115" s="940">
        <v>46620</v>
      </c>
      <c r="AG115" s="938"/>
      <c r="AH115" s="938"/>
      <c r="AI115" s="938"/>
      <c r="AJ115" s="939"/>
      <c r="AK115" s="940">
        <v>46514</v>
      </c>
      <c r="AL115" s="938"/>
      <c r="AM115" s="938"/>
      <c r="AN115" s="938"/>
      <c r="AO115" s="939"/>
      <c r="AP115" s="941">
        <v>0.6</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466</v>
      </c>
      <c r="BR115" s="926"/>
      <c r="BS115" s="926"/>
      <c r="BT115" s="926"/>
      <c r="BU115" s="926"/>
      <c r="BV115" s="926" t="s">
        <v>448</v>
      </c>
      <c r="BW115" s="926"/>
      <c r="BX115" s="926"/>
      <c r="BY115" s="926"/>
      <c r="BZ115" s="926"/>
      <c r="CA115" s="926" t="s">
        <v>455</v>
      </c>
      <c r="CB115" s="926"/>
      <c r="CC115" s="926"/>
      <c r="CD115" s="926"/>
      <c r="CE115" s="926"/>
      <c r="CF115" s="920" t="s">
        <v>448</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449</v>
      </c>
      <c r="DM115" s="959"/>
      <c r="DN115" s="959"/>
      <c r="DO115" s="959"/>
      <c r="DP115" s="960"/>
      <c r="DQ115" s="961" t="s">
        <v>455</v>
      </c>
      <c r="DR115" s="959"/>
      <c r="DS115" s="959"/>
      <c r="DT115" s="959"/>
      <c r="DU115" s="960"/>
      <c r="DV115" s="962" t="s">
        <v>455</v>
      </c>
      <c r="DW115" s="963"/>
      <c r="DX115" s="963"/>
      <c r="DY115" s="963"/>
      <c r="DZ115" s="964"/>
    </row>
    <row r="116" spans="1:130" s="230" customFormat="1" ht="26.25" customHeight="1" x14ac:dyDescent="0.15">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353</v>
      </c>
      <c r="AB116" s="959"/>
      <c r="AC116" s="959"/>
      <c r="AD116" s="959"/>
      <c r="AE116" s="960"/>
      <c r="AF116" s="961">
        <v>350</v>
      </c>
      <c r="AG116" s="959"/>
      <c r="AH116" s="959"/>
      <c r="AI116" s="959"/>
      <c r="AJ116" s="960"/>
      <c r="AK116" s="961">
        <v>228</v>
      </c>
      <c r="AL116" s="959"/>
      <c r="AM116" s="959"/>
      <c r="AN116" s="959"/>
      <c r="AO116" s="960"/>
      <c r="AP116" s="962">
        <v>0</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447</v>
      </c>
      <c r="BW116" s="926"/>
      <c r="BX116" s="926"/>
      <c r="BY116" s="926"/>
      <c r="BZ116" s="926"/>
      <c r="CA116" s="926" t="s">
        <v>455</v>
      </c>
      <c r="CB116" s="926"/>
      <c r="CC116" s="926"/>
      <c r="CD116" s="926"/>
      <c r="CE116" s="926"/>
      <c r="CF116" s="920" t="s">
        <v>447</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455</v>
      </c>
      <c r="DH116" s="959"/>
      <c r="DI116" s="959"/>
      <c r="DJ116" s="959"/>
      <c r="DK116" s="960"/>
      <c r="DL116" s="961" t="s">
        <v>455</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x14ac:dyDescent="0.15">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1712840</v>
      </c>
      <c r="AB117" s="979"/>
      <c r="AC117" s="979"/>
      <c r="AD117" s="979"/>
      <c r="AE117" s="980"/>
      <c r="AF117" s="981">
        <v>1741329</v>
      </c>
      <c r="AG117" s="979"/>
      <c r="AH117" s="979"/>
      <c r="AI117" s="979"/>
      <c r="AJ117" s="980"/>
      <c r="AK117" s="981">
        <v>1653082</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448</v>
      </c>
      <c r="BW117" s="926"/>
      <c r="BX117" s="926"/>
      <c r="BY117" s="926"/>
      <c r="BZ117" s="926"/>
      <c r="CA117" s="926" t="s">
        <v>447</v>
      </c>
      <c r="CB117" s="926"/>
      <c r="CC117" s="926"/>
      <c r="CD117" s="926"/>
      <c r="CE117" s="926"/>
      <c r="CF117" s="920" t="s">
        <v>447</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474</v>
      </c>
      <c r="DH117" s="959"/>
      <c r="DI117" s="959"/>
      <c r="DJ117" s="959"/>
      <c r="DK117" s="960"/>
      <c r="DL117" s="961" t="s">
        <v>448</v>
      </c>
      <c r="DM117" s="959"/>
      <c r="DN117" s="959"/>
      <c r="DO117" s="959"/>
      <c r="DP117" s="960"/>
      <c r="DQ117" s="961" t="s">
        <v>466</v>
      </c>
      <c r="DR117" s="959"/>
      <c r="DS117" s="959"/>
      <c r="DT117" s="959"/>
      <c r="DU117" s="960"/>
      <c r="DV117" s="962" t="s">
        <v>448</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309</v>
      </c>
      <c r="AL118" s="893"/>
      <c r="AM118" s="893"/>
      <c r="AN118" s="893"/>
      <c r="AO118" s="894"/>
      <c r="AP118" s="970" t="s">
        <v>440</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447</v>
      </c>
      <c r="BW118" s="1000"/>
      <c r="BX118" s="1000"/>
      <c r="BY118" s="1000"/>
      <c r="BZ118" s="1000"/>
      <c r="CA118" s="1000" t="s">
        <v>474</v>
      </c>
      <c r="CB118" s="1000"/>
      <c r="CC118" s="1000"/>
      <c r="CD118" s="1000"/>
      <c r="CE118" s="1000"/>
      <c r="CF118" s="920" t="s">
        <v>474</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447</v>
      </c>
      <c r="DH118" s="959"/>
      <c r="DI118" s="959"/>
      <c r="DJ118" s="959"/>
      <c r="DK118" s="960"/>
      <c r="DL118" s="961" t="s">
        <v>447</v>
      </c>
      <c r="DM118" s="959"/>
      <c r="DN118" s="959"/>
      <c r="DO118" s="959"/>
      <c r="DP118" s="960"/>
      <c r="DQ118" s="961" t="s">
        <v>474</v>
      </c>
      <c r="DR118" s="959"/>
      <c r="DS118" s="959"/>
      <c r="DT118" s="959"/>
      <c r="DU118" s="960"/>
      <c r="DV118" s="962" t="s">
        <v>447</v>
      </c>
      <c r="DW118" s="963"/>
      <c r="DX118" s="963"/>
      <c r="DY118" s="963"/>
      <c r="DZ118" s="964"/>
    </row>
    <row r="119" spans="1:130" s="230" customFormat="1" ht="26.25" customHeight="1" x14ac:dyDescent="0.15">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35480</v>
      </c>
      <c r="AB119" s="900"/>
      <c r="AC119" s="900"/>
      <c r="AD119" s="900"/>
      <c r="AE119" s="901"/>
      <c r="AF119" s="902">
        <v>35501</v>
      </c>
      <c r="AG119" s="900"/>
      <c r="AH119" s="900"/>
      <c r="AI119" s="900"/>
      <c r="AJ119" s="901"/>
      <c r="AK119" s="902">
        <v>35522</v>
      </c>
      <c r="AL119" s="900"/>
      <c r="AM119" s="900"/>
      <c r="AN119" s="900"/>
      <c r="AO119" s="901"/>
      <c r="AP119" s="903">
        <v>0.5</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477</v>
      </c>
      <c r="BP119" s="1005"/>
      <c r="BQ119" s="999">
        <v>24230594</v>
      </c>
      <c r="BR119" s="1000"/>
      <c r="BS119" s="1000"/>
      <c r="BT119" s="1000"/>
      <c r="BU119" s="1000"/>
      <c r="BV119" s="1000">
        <v>22727529</v>
      </c>
      <c r="BW119" s="1000"/>
      <c r="BX119" s="1000"/>
      <c r="BY119" s="1000"/>
      <c r="BZ119" s="1000"/>
      <c r="CA119" s="1000">
        <v>21097428</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143112</v>
      </c>
      <c r="DH119" s="986"/>
      <c r="DI119" s="986"/>
      <c r="DJ119" s="986"/>
      <c r="DK119" s="987"/>
      <c r="DL119" s="985">
        <v>104639</v>
      </c>
      <c r="DM119" s="986"/>
      <c r="DN119" s="986"/>
      <c r="DO119" s="986"/>
      <c r="DP119" s="987"/>
      <c r="DQ119" s="985">
        <v>64655</v>
      </c>
      <c r="DR119" s="986"/>
      <c r="DS119" s="986"/>
      <c r="DT119" s="986"/>
      <c r="DU119" s="987"/>
      <c r="DV119" s="988">
        <v>0.9</v>
      </c>
      <c r="DW119" s="989"/>
      <c r="DX119" s="989"/>
      <c r="DY119" s="989"/>
      <c r="DZ119" s="990"/>
    </row>
    <row r="120" spans="1:130" s="230" customFormat="1" ht="26.25" customHeight="1" x14ac:dyDescent="0.15">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447</v>
      </c>
      <c r="AB120" s="959"/>
      <c r="AC120" s="959"/>
      <c r="AD120" s="959"/>
      <c r="AE120" s="960"/>
      <c r="AF120" s="961" t="s">
        <v>479</v>
      </c>
      <c r="AG120" s="959"/>
      <c r="AH120" s="959"/>
      <c r="AI120" s="959"/>
      <c r="AJ120" s="960"/>
      <c r="AK120" s="961" t="s">
        <v>447</v>
      </c>
      <c r="AL120" s="959"/>
      <c r="AM120" s="959"/>
      <c r="AN120" s="959"/>
      <c r="AO120" s="960"/>
      <c r="AP120" s="962" t="s">
        <v>474</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4525744</v>
      </c>
      <c r="BR120" s="931"/>
      <c r="BS120" s="931"/>
      <c r="BT120" s="931"/>
      <c r="BU120" s="931"/>
      <c r="BV120" s="931">
        <v>4997115</v>
      </c>
      <c r="BW120" s="931"/>
      <c r="BX120" s="931"/>
      <c r="BY120" s="931"/>
      <c r="BZ120" s="931"/>
      <c r="CA120" s="931">
        <v>4906388</v>
      </c>
      <c r="CB120" s="931"/>
      <c r="CC120" s="931"/>
      <c r="CD120" s="931"/>
      <c r="CE120" s="931"/>
      <c r="CF120" s="944">
        <v>66.400000000000006</v>
      </c>
      <c r="CG120" s="945"/>
      <c r="CH120" s="945"/>
      <c r="CI120" s="945"/>
      <c r="CJ120" s="945"/>
      <c r="CK120" s="1006" t="s">
        <v>482</v>
      </c>
      <c r="CL120" s="1007"/>
      <c r="CM120" s="1007"/>
      <c r="CN120" s="1007"/>
      <c r="CO120" s="1008"/>
      <c r="CP120" s="1014" t="s">
        <v>483</v>
      </c>
      <c r="CQ120" s="1015"/>
      <c r="CR120" s="1015"/>
      <c r="CS120" s="1015"/>
      <c r="CT120" s="1015"/>
      <c r="CU120" s="1015"/>
      <c r="CV120" s="1015"/>
      <c r="CW120" s="1015"/>
      <c r="CX120" s="1015"/>
      <c r="CY120" s="1015"/>
      <c r="CZ120" s="1015"/>
      <c r="DA120" s="1015"/>
      <c r="DB120" s="1015"/>
      <c r="DC120" s="1015"/>
      <c r="DD120" s="1015"/>
      <c r="DE120" s="1015"/>
      <c r="DF120" s="1016"/>
      <c r="DG120" s="930">
        <v>2923352</v>
      </c>
      <c r="DH120" s="931"/>
      <c r="DI120" s="931"/>
      <c r="DJ120" s="931"/>
      <c r="DK120" s="931"/>
      <c r="DL120" s="931">
        <v>3300929</v>
      </c>
      <c r="DM120" s="931"/>
      <c r="DN120" s="931"/>
      <c r="DO120" s="931"/>
      <c r="DP120" s="931"/>
      <c r="DQ120" s="931">
        <v>3325408</v>
      </c>
      <c r="DR120" s="931"/>
      <c r="DS120" s="931"/>
      <c r="DT120" s="931"/>
      <c r="DU120" s="931"/>
      <c r="DV120" s="932">
        <v>45</v>
      </c>
      <c r="DW120" s="932"/>
      <c r="DX120" s="932"/>
      <c r="DY120" s="932"/>
      <c r="DZ120" s="933"/>
    </row>
    <row r="121" spans="1:130" s="230" customFormat="1" ht="26.25" customHeight="1" x14ac:dyDescent="0.15">
      <c r="A121" s="1057"/>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474</v>
      </c>
      <c r="AB121" s="959"/>
      <c r="AC121" s="959"/>
      <c r="AD121" s="959"/>
      <c r="AE121" s="960"/>
      <c r="AF121" s="961" t="s">
        <v>447</v>
      </c>
      <c r="AG121" s="959"/>
      <c r="AH121" s="959"/>
      <c r="AI121" s="959"/>
      <c r="AJ121" s="960"/>
      <c r="AK121" s="961" t="s">
        <v>447</v>
      </c>
      <c r="AL121" s="959"/>
      <c r="AM121" s="959"/>
      <c r="AN121" s="959"/>
      <c r="AO121" s="960"/>
      <c r="AP121" s="962" t="s">
        <v>474</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2988298</v>
      </c>
      <c r="BR121" s="926"/>
      <c r="BS121" s="926"/>
      <c r="BT121" s="926"/>
      <c r="BU121" s="926"/>
      <c r="BV121" s="926">
        <v>2907240</v>
      </c>
      <c r="BW121" s="926"/>
      <c r="BX121" s="926"/>
      <c r="BY121" s="926"/>
      <c r="BZ121" s="926"/>
      <c r="CA121" s="926">
        <v>2487794</v>
      </c>
      <c r="CB121" s="926"/>
      <c r="CC121" s="926"/>
      <c r="CD121" s="926"/>
      <c r="CE121" s="926"/>
      <c r="CF121" s="920">
        <v>33.700000000000003</v>
      </c>
      <c r="CG121" s="921"/>
      <c r="CH121" s="921"/>
      <c r="CI121" s="921"/>
      <c r="CJ121" s="921"/>
      <c r="CK121" s="1009"/>
      <c r="CL121" s="1010"/>
      <c r="CM121" s="1010"/>
      <c r="CN121" s="1010"/>
      <c r="CO121" s="1011"/>
      <c r="CP121" s="1019" t="s">
        <v>486</v>
      </c>
      <c r="CQ121" s="1020"/>
      <c r="CR121" s="1020"/>
      <c r="CS121" s="1020"/>
      <c r="CT121" s="1020"/>
      <c r="CU121" s="1020"/>
      <c r="CV121" s="1020"/>
      <c r="CW121" s="1020"/>
      <c r="CX121" s="1020"/>
      <c r="CY121" s="1020"/>
      <c r="CZ121" s="1020"/>
      <c r="DA121" s="1020"/>
      <c r="DB121" s="1020"/>
      <c r="DC121" s="1020"/>
      <c r="DD121" s="1020"/>
      <c r="DE121" s="1020"/>
      <c r="DF121" s="1021"/>
      <c r="DG121" s="925">
        <v>846437</v>
      </c>
      <c r="DH121" s="926"/>
      <c r="DI121" s="926"/>
      <c r="DJ121" s="926"/>
      <c r="DK121" s="926"/>
      <c r="DL121" s="926">
        <v>825646</v>
      </c>
      <c r="DM121" s="926"/>
      <c r="DN121" s="926"/>
      <c r="DO121" s="926"/>
      <c r="DP121" s="926"/>
      <c r="DQ121" s="926">
        <v>843216</v>
      </c>
      <c r="DR121" s="926"/>
      <c r="DS121" s="926"/>
      <c r="DT121" s="926"/>
      <c r="DU121" s="926"/>
      <c r="DV121" s="927">
        <v>11.4</v>
      </c>
      <c r="DW121" s="927"/>
      <c r="DX121" s="927"/>
      <c r="DY121" s="927"/>
      <c r="DZ121" s="928"/>
    </row>
    <row r="122" spans="1:130" s="230" customFormat="1" ht="26.25" customHeight="1" x14ac:dyDescent="0.15">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479</v>
      </c>
      <c r="AG122" s="959"/>
      <c r="AH122" s="959"/>
      <c r="AI122" s="959"/>
      <c r="AJ122" s="960"/>
      <c r="AK122" s="961" t="s">
        <v>447</v>
      </c>
      <c r="AL122" s="959"/>
      <c r="AM122" s="959"/>
      <c r="AN122" s="959"/>
      <c r="AO122" s="960"/>
      <c r="AP122" s="962" t="s">
        <v>474</v>
      </c>
      <c r="AQ122" s="963"/>
      <c r="AR122" s="963"/>
      <c r="AS122" s="963"/>
      <c r="AT122" s="964"/>
      <c r="AU122" s="994"/>
      <c r="AV122" s="995"/>
      <c r="AW122" s="995"/>
      <c r="AX122" s="995"/>
      <c r="AY122" s="996"/>
      <c r="AZ122" s="973" t="s">
        <v>487</v>
      </c>
      <c r="BA122" s="965"/>
      <c r="BB122" s="965"/>
      <c r="BC122" s="965"/>
      <c r="BD122" s="965"/>
      <c r="BE122" s="965"/>
      <c r="BF122" s="965"/>
      <c r="BG122" s="965"/>
      <c r="BH122" s="965"/>
      <c r="BI122" s="965"/>
      <c r="BJ122" s="965"/>
      <c r="BK122" s="965"/>
      <c r="BL122" s="965"/>
      <c r="BM122" s="965"/>
      <c r="BN122" s="965"/>
      <c r="BO122" s="965"/>
      <c r="BP122" s="966"/>
      <c r="BQ122" s="999">
        <v>11884978</v>
      </c>
      <c r="BR122" s="1000"/>
      <c r="BS122" s="1000"/>
      <c r="BT122" s="1000"/>
      <c r="BU122" s="1000"/>
      <c r="BV122" s="1000">
        <v>11461698</v>
      </c>
      <c r="BW122" s="1000"/>
      <c r="BX122" s="1000"/>
      <c r="BY122" s="1000"/>
      <c r="BZ122" s="1000"/>
      <c r="CA122" s="1000">
        <v>11041331</v>
      </c>
      <c r="CB122" s="1000"/>
      <c r="CC122" s="1000"/>
      <c r="CD122" s="1000"/>
      <c r="CE122" s="1000"/>
      <c r="CF122" s="1017">
        <v>149.4</v>
      </c>
      <c r="CG122" s="1018"/>
      <c r="CH122" s="1018"/>
      <c r="CI122" s="1018"/>
      <c r="CJ122" s="1018"/>
      <c r="CK122" s="1009"/>
      <c r="CL122" s="1010"/>
      <c r="CM122" s="1010"/>
      <c r="CN122" s="1010"/>
      <c r="CO122" s="1011"/>
      <c r="CP122" s="1019" t="s">
        <v>488</v>
      </c>
      <c r="CQ122" s="1020"/>
      <c r="CR122" s="1020"/>
      <c r="CS122" s="1020"/>
      <c r="CT122" s="1020"/>
      <c r="CU122" s="1020"/>
      <c r="CV122" s="1020"/>
      <c r="CW122" s="1020"/>
      <c r="CX122" s="1020"/>
      <c r="CY122" s="1020"/>
      <c r="CZ122" s="1020"/>
      <c r="DA122" s="1020"/>
      <c r="DB122" s="1020"/>
      <c r="DC122" s="1020"/>
      <c r="DD122" s="1020"/>
      <c r="DE122" s="1020"/>
      <c r="DF122" s="1021"/>
      <c r="DG122" s="925">
        <v>159824</v>
      </c>
      <c r="DH122" s="926"/>
      <c r="DI122" s="926"/>
      <c r="DJ122" s="926"/>
      <c r="DK122" s="926"/>
      <c r="DL122" s="926">
        <v>182330</v>
      </c>
      <c r="DM122" s="926"/>
      <c r="DN122" s="926"/>
      <c r="DO122" s="926"/>
      <c r="DP122" s="926"/>
      <c r="DQ122" s="926">
        <v>171532</v>
      </c>
      <c r="DR122" s="926"/>
      <c r="DS122" s="926"/>
      <c r="DT122" s="926"/>
      <c r="DU122" s="926"/>
      <c r="DV122" s="927">
        <v>2.2999999999999998</v>
      </c>
      <c r="DW122" s="927"/>
      <c r="DX122" s="927"/>
      <c r="DY122" s="927"/>
      <c r="DZ122" s="928"/>
    </row>
    <row r="123" spans="1:130" s="230" customFormat="1" ht="26.25" customHeight="1" x14ac:dyDescent="0.15">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479</v>
      </c>
      <c r="AB123" s="959"/>
      <c r="AC123" s="959"/>
      <c r="AD123" s="959"/>
      <c r="AE123" s="960"/>
      <c r="AF123" s="961" t="s">
        <v>447</v>
      </c>
      <c r="AG123" s="959"/>
      <c r="AH123" s="959"/>
      <c r="AI123" s="959"/>
      <c r="AJ123" s="960"/>
      <c r="AK123" s="961" t="s">
        <v>447</v>
      </c>
      <c r="AL123" s="959"/>
      <c r="AM123" s="959"/>
      <c r="AN123" s="959"/>
      <c r="AO123" s="960"/>
      <c r="AP123" s="962" t="s">
        <v>479</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489</v>
      </c>
      <c r="BP123" s="1005"/>
      <c r="BQ123" s="1063">
        <v>19399020</v>
      </c>
      <c r="BR123" s="1064"/>
      <c r="BS123" s="1064"/>
      <c r="BT123" s="1064"/>
      <c r="BU123" s="1064"/>
      <c r="BV123" s="1064">
        <v>19366053</v>
      </c>
      <c r="BW123" s="1064"/>
      <c r="BX123" s="1064"/>
      <c r="BY123" s="1064"/>
      <c r="BZ123" s="1064"/>
      <c r="CA123" s="1064">
        <v>18435513</v>
      </c>
      <c r="CB123" s="1064"/>
      <c r="CC123" s="1064"/>
      <c r="CD123" s="1064"/>
      <c r="CE123" s="1064"/>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v>70708</v>
      </c>
      <c r="DH123" s="959"/>
      <c r="DI123" s="959"/>
      <c r="DJ123" s="959"/>
      <c r="DK123" s="960"/>
      <c r="DL123" s="961">
        <v>66753</v>
      </c>
      <c r="DM123" s="959"/>
      <c r="DN123" s="959"/>
      <c r="DO123" s="959"/>
      <c r="DP123" s="960"/>
      <c r="DQ123" s="961">
        <v>53305</v>
      </c>
      <c r="DR123" s="959"/>
      <c r="DS123" s="959"/>
      <c r="DT123" s="959"/>
      <c r="DU123" s="960"/>
      <c r="DV123" s="962">
        <v>0.7</v>
      </c>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452</v>
      </c>
      <c r="AB124" s="959"/>
      <c r="AC124" s="959"/>
      <c r="AD124" s="959"/>
      <c r="AE124" s="960"/>
      <c r="AF124" s="961" t="s">
        <v>452</v>
      </c>
      <c r="AG124" s="959"/>
      <c r="AH124" s="959"/>
      <c r="AI124" s="959"/>
      <c r="AJ124" s="960"/>
      <c r="AK124" s="961" t="s">
        <v>466</v>
      </c>
      <c r="AL124" s="959"/>
      <c r="AM124" s="959"/>
      <c r="AN124" s="959"/>
      <c r="AO124" s="960"/>
      <c r="AP124" s="962" t="s">
        <v>490</v>
      </c>
      <c r="AQ124" s="963"/>
      <c r="AR124" s="963"/>
      <c r="AS124" s="963"/>
      <c r="AT124" s="964"/>
      <c r="AU124" s="1059" t="s">
        <v>491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66.8</v>
      </c>
      <c r="BR124" s="1027"/>
      <c r="BS124" s="1027"/>
      <c r="BT124" s="1027"/>
      <c r="BU124" s="1027"/>
      <c r="BV124" s="1027">
        <v>43.9</v>
      </c>
      <c r="BW124" s="1027"/>
      <c r="BX124" s="1027"/>
      <c r="BY124" s="1027"/>
      <c r="BZ124" s="1027"/>
      <c r="CA124" s="1027">
        <v>36</v>
      </c>
      <c r="CB124" s="1027"/>
      <c r="CC124" s="1027"/>
      <c r="CD124" s="1027"/>
      <c r="CE124" s="1027"/>
      <c r="CF124" s="1028"/>
      <c r="CG124" s="1029"/>
      <c r="CH124" s="1029"/>
      <c r="CI124" s="1029"/>
      <c r="CJ124" s="1030"/>
      <c r="CK124" s="1012"/>
      <c r="CL124" s="1012"/>
      <c r="CM124" s="1012"/>
      <c r="CN124" s="1012"/>
      <c r="CO124" s="1013"/>
      <c r="CP124" s="1019" t="s">
        <v>492</v>
      </c>
      <c r="CQ124" s="1020"/>
      <c r="CR124" s="1020"/>
      <c r="CS124" s="1020"/>
      <c r="CT124" s="1020"/>
      <c r="CU124" s="1020"/>
      <c r="CV124" s="1020"/>
      <c r="CW124" s="1020"/>
      <c r="CX124" s="1020"/>
      <c r="CY124" s="1020"/>
      <c r="CZ124" s="1020"/>
      <c r="DA124" s="1020"/>
      <c r="DB124" s="1020"/>
      <c r="DC124" s="1020"/>
      <c r="DD124" s="1020"/>
      <c r="DE124" s="1020"/>
      <c r="DF124" s="1021"/>
      <c r="DG124" s="1004" t="s">
        <v>493</v>
      </c>
      <c r="DH124" s="986"/>
      <c r="DI124" s="986"/>
      <c r="DJ124" s="986"/>
      <c r="DK124" s="987"/>
      <c r="DL124" s="985" t="s">
        <v>494</v>
      </c>
      <c r="DM124" s="986"/>
      <c r="DN124" s="986"/>
      <c r="DO124" s="986"/>
      <c r="DP124" s="987"/>
      <c r="DQ124" s="985" t="s">
        <v>466</v>
      </c>
      <c r="DR124" s="986"/>
      <c r="DS124" s="986"/>
      <c r="DT124" s="986"/>
      <c r="DU124" s="987"/>
      <c r="DV124" s="988" t="s">
        <v>490</v>
      </c>
      <c r="DW124" s="989"/>
      <c r="DX124" s="989"/>
      <c r="DY124" s="989"/>
      <c r="DZ124" s="990"/>
    </row>
    <row r="125" spans="1:130" s="230" customFormat="1" ht="26.25" customHeight="1" x14ac:dyDescent="0.15">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466</v>
      </c>
      <c r="AB125" s="959"/>
      <c r="AC125" s="959"/>
      <c r="AD125" s="959"/>
      <c r="AE125" s="960"/>
      <c r="AF125" s="961" t="s">
        <v>448</v>
      </c>
      <c r="AG125" s="959"/>
      <c r="AH125" s="959"/>
      <c r="AI125" s="959"/>
      <c r="AJ125" s="960"/>
      <c r="AK125" s="961" t="s">
        <v>455</v>
      </c>
      <c r="AL125" s="959"/>
      <c r="AM125" s="959"/>
      <c r="AN125" s="959"/>
      <c r="AO125" s="960"/>
      <c r="AP125" s="962" t="s">
        <v>466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449</v>
      </c>
      <c r="DH125" s="931"/>
      <c r="DI125" s="931"/>
      <c r="DJ125" s="931"/>
      <c r="DK125" s="931"/>
      <c r="DL125" s="931" t="s">
        <v>494</v>
      </c>
      <c r="DM125" s="931"/>
      <c r="DN125" s="931"/>
      <c r="DO125" s="931"/>
      <c r="DP125" s="931"/>
      <c r="DQ125" s="931" t="s">
        <v>494</v>
      </c>
      <c r="DR125" s="931"/>
      <c r="DS125" s="931"/>
      <c r="DT125" s="931"/>
      <c r="DU125" s="931"/>
      <c r="DV125" s="932" t="s">
        <v>452</v>
      </c>
      <c r="DW125" s="932"/>
      <c r="DX125" s="932"/>
      <c r="DY125" s="932"/>
      <c r="DZ125" s="933"/>
    </row>
    <row r="126" spans="1:130" s="230" customFormat="1" ht="26.25" customHeight="1" thickBot="1" x14ac:dyDescent="0.2">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10407</v>
      </c>
      <c r="AB126" s="959"/>
      <c r="AC126" s="959"/>
      <c r="AD126" s="959"/>
      <c r="AE126" s="960"/>
      <c r="AF126" s="961">
        <v>10407</v>
      </c>
      <c r="AG126" s="959"/>
      <c r="AH126" s="959"/>
      <c r="AI126" s="959"/>
      <c r="AJ126" s="960"/>
      <c r="AK126" s="961">
        <v>10408</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449</v>
      </c>
      <c r="DH126" s="926"/>
      <c r="DI126" s="926"/>
      <c r="DJ126" s="926"/>
      <c r="DK126" s="926"/>
      <c r="DL126" s="926" t="s">
        <v>452</v>
      </c>
      <c r="DM126" s="926"/>
      <c r="DN126" s="926"/>
      <c r="DO126" s="926"/>
      <c r="DP126" s="926"/>
      <c r="DQ126" s="926" t="s">
        <v>490</v>
      </c>
      <c r="DR126" s="926"/>
      <c r="DS126" s="926"/>
      <c r="DT126" s="926"/>
      <c r="DU126" s="926"/>
      <c r="DV126" s="927" t="s">
        <v>490</v>
      </c>
      <c r="DW126" s="927"/>
      <c r="DX126" s="927"/>
      <c r="DY126" s="927"/>
      <c r="DZ126" s="928"/>
    </row>
    <row r="127" spans="1:130" s="230" customFormat="1" ht="26.25" customHeight="1" x14ac:dyDescent="0.15">
      <c r="A127" s="1058"/>
      <c r="B127" s="951"/>
      <c r="C127" s="973" t="s">
        <v>498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833</v>
      </c>
      <c r="AB127" s="959"/>
      <c r="AC127" s="959"/>
      <c r="AD127" s="959"/>
      <c r="AE127" s="960"/>
      <c r="AF127" s="961">
        <v>712</v>
      </c>
      <c r="AG127" s="959"/>
      <c r="AH127" s="959"/>
      <c r="AI127" s="959"/>
      <c r="AJ127" s="960"/>
      <c r="AK127" s="961">
        <v>584</v>
      </c>
      <c r="AL127" s="959"/>
      <c r="AM127" s="959"/>
      <c r="AN127" s="959"/>
      <c r="AO127" s="960"/>
      <c r="AP127" s="962">
        <v>0</v>
      </c>
      <c r="AQ127" s="963"/>
      <c r="AR127" s="963"/>
      <c r="AS127" s="963"/>
      <c r="AT127" s="964"/>
      <c r="AU127" s="232"/>
      <c r="AV127" s="232"/>
      <c r="AW127" s="232"/>
      <c r="AX127" s="1031" t="s">
        <v>499</v>
      </c>
      <c r="AY127" s="1032"/>
      <c r="AZ127" s="1032"/>
      <c r="BA127" s="1032"/>
      <c r="BB127" s="1032"/>
      <c r="BC127" s="1032"/>
      <c r="BD127" s="1032"/>
      <c r="BE127" s="1033"/>
      <c r="BF127" s="1034" t="s">
        <v>500</v>
      </c>
      <c r="BG127" s="1032"/>
      <c r="BH127" s="1032"/>
      <c r="BI127" s="1032"/>
      <c r="BJ127" s="1032"/>
      <c r="BK127" s="1032"/>
      <c r="BL127" s="1033"/>
      <c r="BM127" s="1034" t="s">
        <v>501</v>
      </c>
      <c r="BN127" s="1032"/>
      <c r="BO127" s="1032"/>
      <c r="BP127" s="1032"/>
      <c r="BQ127" s="1032"/>
      <c r="BR127" s="1032"/>
      <c r="BS127" s="1033"/>
      <c r="BT127" s="1034" t="s">
        <v>502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490</v>
      </c>
      <c r="DH127" s="926"/>
      <c r="DI127" s="926"/>
      <c r="DJ127" s="926"/>
      <c r="DK127" s="926"/>
      <c r="DL127" s="926" t="s">
        <v>494</v>
      </c>
      <c r="DM127" s="926"/>
      <c r="DN127" s="926"/>
      <c r="DO127" s="926"/>
      <c r="DP127" s="926"/>
      <c r="DQ127" s="926" t="s">
        <v>455</v>
      </c>
      <c r="DR127" s="926"/>
      <c r="DS127" s="926"/>
      <c r="DT127" s="926"/>
      <c r="DU127" s="926"/>
      <c r="DV127" s="927" t="s">
        <v>455</v>
      </c>
      <c r="DW127" s="927"/>
      <c r="DX127" s="927"/>
      <c r="DY127" s="927"/>
      <c r="DZ127" s="928"/>
    </row>
    <row r="128" spans="1:130" s="230" customFormat="1" ht="26.25" customHeight="1" thickBot="1" x14ac:dyDescent="0.2">
      <c r="A128" s="1041" t="s">
        <v>504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505</v>
      </c>
      <c r="X128" s="1043"/>
      <c r="Y128" s="1043"/>
      <c r="Z128" s="1044"/>
      <c r="AA128" s="1045">
        <v>197148</v>
      </c>
      <c r="AB128" s="1046"/>
      <c r="AC128" s="1046"/>
      <c r="AD128" s="1046"/>
      <c r="AE128" s="1047"/>
      <c r="AF128" s="1048">
        <v>232386</v>
      </c>
      <c r="AG128" s="1046"/>
      <c r="AH128" s="1046"/>
      <c r="AI128" s="1046"/>
      <c r="AJ128" s="1047"/>
      <c r="AK128" s="1048">
        <v>259448</v>
      </c>
      <c r="AL128" s="1046"/>
      <c r="AM128" s="1046"/>
      <c r="AN128" s="1046"/>
      <c r="AO128" s="1047"/>
      <c r="AP128" s="1049"/>
      <c r="AQ128" s="1050"/>
      <c r="AR128" s="1050"/>
      <c r="AS128" s="1050"/>
      <c r="AT128" s="1051"/>
      <c r="AU128" s="232"/>
      <c r="AV128" s="232"/>
      <c r="AW128" s="232"/>
      <c r="AX128" s="896" t="s">
        <v>506</v>
      </c>
      <c r="AY128" s="897"/>
      <c r="AZ128" s="897"/>
      <c r="BA128" s="897"/>
      <c r="BB128" s="897"/>
      <c r="BC128" s="897"/>
      <c r="BD128" s="897"/>
      <c r="BE128" s="898"/>
      <c r="BF128" s="1052" t="s">
        <v>452</v>
      </c>
      <c r="BG128" s="1053"/>
      <c r="BH128" s="1053"/>
      <c r="BI128" s="1053"/>
      <c r="BJ128" s="1053"/>
      <c r="BK128" s="1053"/>
      <c r="BL128" s="1054"/>
      <c r="BM128" s="1052">
        <v>13.65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507</v>
      </c>
      <c r="CQ128" s="726"/>
      <c r="CR128" s="726"/>
      <c r="CS128" s="726"/>
      <c r="CT128" s="726"/>
      <c r="CU128" s="726"/>
      <c r="CV128" s="726"/>
      <c r="CW128" s="726"/>
      <c r="CX128" s="726"/>
      <c r="CY128" s="726"/>
      <c r="CZ128" s="726"/>
      <c r="DA128" s="726"/>
      <c r="DB128" s="726"/>
      <c r="DC128" s="726"/>
      <c r="DD128" s="726"/>
      <c r="DE128" s="726"/>
      <c r="DF128" s="1036"/>
      <c r="DG128" s="1037" t="s">
        <v>508</v>
      </c>
      <c r="DH128" s="1038"/>
      <c r="DI128" s="1038"/>
      <c r="DJ128" s="1038"/>
      <c r="DK128" s="1038"/>
      <c r="DL128" s="1038" t="s">
        <v>452</v>
      </c>
      <c r="DM128" s="1038"/>
      <c r="DN128" s="1038"/>
      <c r="DO128" s="1038"/>
      <c r="DP128" s="1038"/>
      <c r="DQ128" s="1038" t="s">
        <v>493</v>
      </c>
      <c r="DR128" s="1038"/>
      <c r="DS128" s="1038"/>
      <c r="DT128" s="1038"/>
      <c r="DU128" s="1038"/>
      <c r="DV128" s="1039" t="s">
        <v>490</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8213493</v>
      </c>
      <c r="AB129" s="959"/>
      <c r="AC129" s="959"/>
      <c r="AD129" s="959"/>
      <c r="AE129" s="960"/>
      <c r="AF129" s="961">
        <v>8643418</v>
      </c>
      <c r="AG129" s="959"/>
      <c r="AH129" s="959"/>
      <c r="AI129" s="959"/>
      <c r="AJ129" s="960"/>
      <c r="AK129" s="961">
        <v>8390874</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466</v>
      </c>
      <c r="BG129" s="1067"/>
      <c r="BH129" s="1067"/>
      <c r="BI129" s="1067"/>
      <c r="BJ129" s="1067"/>
      <c r="BK129" s="1067"/>
      <c r="BL129" s="1068"/>
      <c r="BM129" s="1066">
        <v>18.649999999999999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986722</v>
      </c>
      <c r="AB130" s="959"/>
      <c r="AC130" s="959"/>
      <c r="AD130" s="959"/>
      <c r="AE130" s="960"/>
      <c r="AF130" s="961">
        <v>991021</v>
      </c>
      <c r="AG130" s="959"/>
      <c r="AH130" s="959"/>
      <c r="AI130" s="959"/>
      <c r="AJ130" s="960"/>
      <c r="AK130" s="961">
        <v>1001832</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6.4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7226771</v>
      </c>
      <c r="AB131" s="986"/>
      <c r="AC131" s="986"/>
      <c r="AD131" s="986"/>
      <c r="AE131" s="987"/>
      <c r="AF131" s="985">
        <v>7652397</v>
      </c>
      <c r="AG131" s="986"/>
      <c r="AH131" s="986"/>
      <c r="AI131" s="986"/>
      <c r="AJ131" s="987"/>
      <c r="AK131" s="985">
        <v>7389042</v>
      </c>
      <c r="AL131" s="986"/>
      <c r="AM131" s="986"/>
      <c r="AN131" s="986"/>
      <c r="AO131" s="987"/>
      <c r="AP131" s="1110"/>
      <c r="AQ131" s="1111"/>
      <c r="AR131" s="1111"/>
      <c r="AS131" s="1111"/>
      <c r="AT131" s="1112"/>
      <c r="AU131" s="233"/>
      <c r="AV131" s="233"/>
      <c r="AW131" s="233"/>
      <c r="AX131" s="1083" t="s">
        <v>515</v>
      </c>
      <c r="AY131" s="726"/>
      <c r="AZ131" s="726"/>
      <c r="BA131" s="726"/>
      <c r="BB131" s="726"/>
      <c r="BC131" s="726"/>
      <c r="BD131" s="726"/>
      <c r="BE131" s="1036"/>
      <c r="BF131" s="1084">
        <v>36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7.3195898970000002</v>
      </c>
      <c r="AB132" s="1097"/>
      <c r="AC132" s="1097"/>
      <c r="AD132" s="1097"/>
      <c r="AE132" s="1098"/>
      <c r="AF132" s="1099">
        <v>6.7681015499999999</v>
      </c>
      <c r="AG132" s="1097"/>
      <c r="AH132" s="1097"/>
      <c r="AI132" s="1097"/>
      <c r="AJ132" s="1098"/>
      <c r="AK132" s="1099">
        <v>5.3024735820000002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6.8</v>
      </c>
      <c r="AB133" s="1080"/>
      <c r="AC133" s="1080"/>
      <c r="AD133" s="1080"/>
      <c r="AE133" s="1081"/>
      <c r="AF133" s="1079">
        <v>6.8</v>
      </c>
      <c r="AG133" s="1080"/>
      <c r="AH133" s="1080"/>
      <c r="AI133" s="1080"/>
      <c r="AJ133" s="1081"/>
      <c r="AK133" s="1079">
        <v>6.4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9QlMS1PinFBK5E2otS/FOMciYkxikdQPkCZUaRNbXA1rXHc3D+wP/iDTG+2GcMJuVoykeJeYQRjd6syBvCSyg==" saltValue="Nvw+CvOOwTC5zY76bqIM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7F77-2DCA-4150-AF85-F89A3DCCD7F2}">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7vpd7KYO/f54zElriBLPmEtiGVTfdRhK+MZ/BEIj+QOiB9aLgDbuK1+FrsNwz3WmxxSHzOjcRsWj9EfBoauSQ==" saltValue="SMLRt+R0idVGrRk/Rdc5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YzOLWifm4SdvQJLJgAUWUfI2HAOrYqrfPUA9T1wH7EcNp21COPDFQ3O/Vwui4vUj4Y3SedfLfr5wmuKvN29wQ==" saltValue="mUN3+15fpLXnwTCfJKbe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2754409</v>
      </c>
      <c r="AP9" s="281">
        <v>96362</v>
      </c>
      <c r="AQ9" s="282">
        <v>105319</v>
      </c>
      <c r="AR9" s="283">
        <v>-8.5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11746</v>
      </c>
      <c r="AP10" s="284">
        <v>411</v>
      </c>
      <c r="AQ10" s="285">
        <v>9860</v>
      </c>
      <c r="AR10" s="286">
        <v>-95.8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t="s">
        <v>530</v>
      </c>
      <c r="AP11" s="284" t="s">
        <v>530</v>
      </c>
      <c r="AQ11" s="285">
        <v>1656</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531</v>
      </c>
      <c r="AL12" s="1117"/>
      <c r="AM12" s="1117"/>
      <c r="AN12" s="1118"/>
      <c r="AO12" s="284" t="s">
        <v>530</v>
      </c>
      <c r="AP12" s="284" t="s">
        <v>530</v>
      </c>
      <c r="AQ12" s="285">
        <v>3</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79854</v>
      </c>
      <c r="AP13" s="284">
        <v>2794</v>
      </c>
      <c r="AQ13" s="285">
        <v>4056</v>
      </c>
      <c r="AR13" s="286">
        <v>-31.1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12499</v>
      </c>
      <c r="AP14" s="284">
        <v>437</v>
      </c>
      <c r="AQ14" s="285">
        <v>2339</v>
      </c>
      <c r="AR14" s="286">
        <v>-81.3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-239325</v>
      </c>
      <c r="AP15" s="284">
        <v>-8373</v>
      </c>
      <c r="AQ15" s="285">
        <v>-7717</v>
      </c>
      <c r="AR15" s="286">
        <v>8.5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186</v>
      </c>
      <c r="AL16" s="1120"/>
      <c r="AM16" s="1120"/>
      <c r="AN16" s="1121"/>
      <c r="AO16" s="284">
        <v>2619183</v>
      </c>
      <c r="AP16" s="284">
        <v>91631</v>
      </c>
      <c r="AQ16" s="285">
        <v>115515</v>
      </c>
      <c r="AR16" s="286">
        <v>-20.7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10.29</v>
      </c>
      <c r="AP21" s="298">
        <v>10.69</v>
      </c>
      <c r="AQ21" s="299">
        <v>-0.4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97.6</v>
      </c>
      <c r="AP22" s="303">
        <v>97.4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1149198</v>
      </c>
      <c r="AP32" s="312">
        <v>40204</v>
      </c>
      <c r="AQ32" s="313">
        <v>74824</v>
      </c>
      <c r="AR32" s="314">
        <v>-46.3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530</v>
      </c>
      <c r="AP34" s="312" t="s">
        <v>530</v>
      </c>
      <c r="AQ34" s="313">
        <v>1</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343943</v>
      </c>
      <c r="AP35" s="312">
        <v>12033</v>
      </c>
      <c r="AQ35" s="313">
        <v>17427</v>
      </c>
      <c r="AR35" s="314">
        <v>-31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v>113199</v>
      </c>
      <c r="AP36" s="312">
        <v>3960</v>
      </c>
      <c r="AQ36" s="313">
        <v>2447</v>
      </c>
      <c r="AR36" s="314">
        <v>61.8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v>46514</v>
      </c>
      <c r="AP37" s="312">
        <v>1627</v>
      </c>
      <c r="AQ37" s="313">
        <v>591</v>
      </c>
      <c r="AR37" s="314">
        <v>175.3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v>228</v>
      </c>
      <c r="AP38" s="315">
        <v>8</v>
      </c>
      <c r="AQ38" s="316">
        <v>2</v>
      </c>
      <c r="AR38" s="304">
        <v>300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-259448</v>
      </c>
      <c r="AP39" s="312">
        <v>-9077</v>
      </c>
      <c r="AQ39" s="313">
        <v>-3618</v>
      </c>
      <c r="AR39" s="314">
        <v>150.9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-1001832</v>
      </c>
      <c r="AP40" s="312">
        <v>-35049</v>
      </c>
      <c r="AQ40" s="313">
        <v>-63812</v>
      </c>
      <c r="AR40" s="314">
        <v>-45.1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391802</v>
      </c>
      <c r="AP41" s="312">
        <v>13707</v>
      </c>
      <c r="AQ41" s="313">
        <v>27863</v>
      </c>
      <c r="AR41" s="314">
        <v>-50.8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1683295</v>
      </c>
      <c r="AN51" s="334">
        <v>55268</v>
      </c>
      <c r="AO51" s="335">
        <v>-47</v>
      </c>
      <c r="AP51" s="336">
        <v>85173</v>
      </c>
      <c r="AQ51" s="337">
        <v>-4.3</v>
      </c>
      <c r="AR51" s="338">
        <v>-42.7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1238699</v>
      </c>
      <c r="AN52" s="342">
        <v>40670</v>
      </c>
      <c r="AO52" s="343">
        <v>-51</v>
      </c>
      <c r="AP52" s="344">
        <v>43913</v>
      </c>
      <c r="AQ52" s="345">
        <v>-3.4</v>
      </c>
      <c r="AR52" s="346">
        <v>-47.6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1506177</v>
      </c>
      <c r="AN53" s="334">
        <v>50181</v>
      </c>
      <c r="AO53" s="335">
        <v>-9.1999999999999993</v>
      </c>
      <c r="AP53" s="336">
        <v>94081</v>
      </c>
      <c r="AQ53" s="337">
        <v>10.5</v>
      </c>
      <c r="AR53" s="338">
        <v>-19.7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665370</v>
      </c>
      <c r="AN54" s="342">
        <v>22168</v>
      </c>
      <c r="AO54" s="343">
        <v>-45.5</v>
      </c>
      <c r="AP54" s="344">
        <v>48949</v>
      </c>
      <c r="AQ54" s="345">
        <v>11.5</v>
      </c>
      <c r="AR54" s="346">
        <v>-57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1124947</v>
      </c>
      <c r="AN55" s="334">
        <v>38051</v>
      </c>
      <c r="AO55" s="335">
        <v>-24.2</v>
      </c>
      <c r="AP55" s="336">
        <v>92632</v>
      </c>
      <c r="AQ55" s="337">
        <v>-1.5</v>
      </c>
      <c r="AR55" s="338">
        <v>-22.7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523909</v>
      </c>
      <c r="AN56" s="342">
        <v>17721</v>
      </c>
      <c r="AO56" s="343">
        <v>-20.100000000000001</v>
      </c>
      <c r="AP56" s="344">
        <v>47978</v>
      </c>
      <c r="AQ56" s="345">
        <v>-2</v>
      </c>
      <c r="AR56" s="346">
        <v>-18.100000000000001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1133549</v>
      </c>
      <c r="AN57" s="334">
        <v>38964</v>
      </c>
      <c r="AO57" s="335">
        <v>2.4</v>
      </c>
      <c r="AP57" s="336">
        <v>96469</v>
      </c>
      <c r="AQ57" s="337">
        <v>4.0999999999999996</v>
      </c>
      <c r="AR57" s="338">
        <v>-1.7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738365</v>
      </c>
      <c r="AN58" s="342">
        <v>25380</v>
      </c>
      <c r="AO58" s="343">
        <v>43.2</v>
      </c>
      <c r="AP58" s="344">
        <v>49775</v>
      </c>
      <c r="AQ58" s="345">
        <v>3.7</v>
      </c>
      <c r="AR58" s="346">
        <v>39.5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923605</v>
      </c>
      <c r="AN59" s="334">
        <v>32312</v>
      </c>
      <c r="AO59" s="335">
        <v>-17.100000000000001</v>
      </c>
      <c r="AP59" s="336">
        <v>85743</v>
      </c>
      <c r="AQ59" s="337">
        <v>-11.1</v>
      </c>
      <c r="AR59" s="338">
        <v>-6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540139</v>
      </c>
      <c r="AN60" s="342">
        <v>18897</v>
      </c>
      <c r="AO60" s="343">
        <v>-25.5</v>
      </c>
      <c r="AP60" s="344">
        <v>45231</v>
      </c>
      <c r="AQ60" s="345">
        <v>-9.1</v>
      </c>
      <c r="AR60" s="346">
        <v>-16.399999999999999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1274315</v>
      </c>
      <c r="AN61" s="349">
        <v>42955</v>
      </c>
      <c r="AO61" s="350">
        <v>-19</v>
      </c>
      <c r="AP61" s="351">
        <v>90820</v>
      </c>
      <c r="AQ61" s="352">
        <v>-0.5</v>
      </c>
      <c r="AR61" s="338">
        <v>-18.5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741296</v>
      </c>
      <c r="AN62" s="342">
        <v>24967</v>
      </c>
      <c r="AO62" s="343">
        <v>-19.8</v>
      </c>
      <c r="AP62" s="344">
        <v>47169</v>
      </c>
      <c r="AQ62" s="345">
        <v>0.1</v>
      </c>
      <c r="AR62" s="346">
        <v>-19.899999999999999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s3COGDi1dyWW2K/k2YEBga5tI3X6im8cLTMDfKXMsyxfWo2HOXv4dzZ34xAl1f5nU1H2f0ftc6/xXMMfsyZ0g==" saltValue="ju/e1HVqWUIFYfCa/YUr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IgC3btcW3sVwQ7/hJzuhQyVCnYCfmynzHrlGCI5bvbZoKKx19aNAydpYgGW3+4sBmL6zXmIIUYnAMWPsxRwHMA==" saltValue="zQz9GzLL5t/uehiHUNSK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rRhosJcc1+3UDZ3RniouzLPLdCogCS8COCHwUq+K6w6IClHHqpdpsQMH+xPnzCWklyPCnByiknVJ4WoIwl58Ng==" saltValue="T4sqFq5pogHhaKWsbBs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13.8</v>
      </c>
      <c r="G47" s="12">
        <v>18.420000000000002</v>
      </c>
      <c r="H47" s="12">
        <v>18.93</v>
      </c>
      <c r="I47" s="12">
        <v>17.989999999999998</v>
      </c>
      <c r="J47" s="13">
        <v>19.190000000000001</v>
      </c>
    </row>
    <row r="48" spans="2:10" ht="57.75" customHeight="1" x14ac:dyDescent="0.15">
      <c r="B48" s="14"/>
      <c r="C48" s="1141" t="s">
        <v>4</v>
      </c>
      <c r="D48" s="1141"/>
      <c r="E48" s="1142"/>
      <c r="F48" s="15">
        <v>9.44</v>
      </c>
      <c r="G48" s="16">
        <v>9.14</v>
      </c>
      <c r="H48" s="16">
        <v>11.75</v>
      </c>
      <c r="I48" s="16">
        <v>11.03</v>
      </c>
      <c r="J48" s="17">
        <v>15.83</v>
      </c>
    </row>
    <row r="49" spans="2:10" ht="57.75" customHeight="1" thickBot="1" x14ac:dyDescent="0.2">
      <c r="B49" s="18"/>
      <c r="C49" s="1143" t="s">
        <v>5</v>
      </c>
      <c r="D49" s="1143"/>
      <c r="E49" s="1144"/>
      <c r="F49" s="19">
        <v>26.71</v>
      </c>
      <c r="G49" s="20">
        <v>5.04</v>
      </c>
      <c r="H49" s="20">
        <v>6.72</v>
      </c>
      <c r="I49" s="20">
        <v>9.65</v>
      </c>
      <c r="J49" s="21">
        <v>16.690000000000001</v>
      </c>
    </row>
    <row r="50" spans="2:10" x14ac:dyDescent="0.15"/>
  </sheetData>
  <sheetProtection algorithmName="SHA-512" hashValue="MxHmlDatWMZasokTDpDd/OXaFw1jnewM7Lni7VOrk+dCPeFZUv4Pnnp39qgmve3SK2XzK/LB08GDtzmZRKZ1fw==" saltValue="QJqO1Eic/TSr5fMbxdqj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奥山 夏樹</cp:lastModifiedBy>
  <cp:lastPrinted>2024-03-17T23:33:27Z</cp:lastPrinted>
  <dcterms:created xsi:type="dcterms:W3CDTF">2024-02-05T00:06:07Z</dcterms:created>
  <dcterms:modified xsi:type="dcterms:W3CDTF">2024-03-19T06:29:59Z</dcterms:modified>
  <cp:category/>
</cp:coreProperties>
</file>