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intns05101\020_財政部_0100_財政課\_R5\05_財政統計【１０年】\04_財政状況資料集\05_R4決算\0312正午まで  令和4年度財政状況資料集の作成等について\07_疑義照会\回答\"/>
    </mc:Choice>
  </mc:AlternateContent>
  <xr:revisionPtr revIDLastSave="0" documentId="13_ncr:1_{C16E7B4B-C357-4C23-9175-59462BC0D4EB}"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C37" i="10"/>
  <c r="BE36" i="10"/>
  <c r="CO34" i="10"/>
  <c r="CO35" i="10" s="1"/>
  <c r="CO36" i="10" s="1"/>
  <c r="CO37" i="10" s="1"/>
  <c r="CO38" i="10" s="1"/>
  <c r="CO39" i="10" s="1"/>
  <c r="CO40" i="10" s="1"/>
  <c r="CO41" i="10" s="1"/>
  <c r="CO42" i="10" s="1"/>
  <c r="BW34" i="10"/>
  <c r="BW35" i="10" s="1"/>
  <c r="BW36" i="10" s="1"/>
  <c r="BW37" i="10" s="1"/>
  <c r="BW38" i="10" s="1"/>
  <c r="BW39"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l="1"/>
  <c r="AM35" i="10" s="1"/>
  <c r="AM36" i="10" s="1"/>
  <c r="BE34" i="10" s="1"/>
  <c r="BE35" i="10" s="1"/>
</calcChain>
</file>

<file path=xl/sharedStrings.xml><?xml version="1.0" encoding="utf-8"?>
<sst xmlns="http://schemas.openxmlformats.org/spreadsheetml/2006/main" count="1032" uniqueCount="616">
  <si>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</si>
  <si>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</si>
  <si>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</si>
  <si>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</si>
  <si>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</si>
  <si>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</si>
  <si>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</si>
  <si>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</si>
  <si>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</si>
  <si>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</si>
  <si>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</si>
  <si>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</si>
  <si>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</si>
  <si>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</si>
  <si>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</si>
  <si>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</si>
  <si>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</si>
  <si>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</si>
  <si>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</si>
  <si>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</si>
  <si>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</si>
  <si>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</si>
  <si>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</si>
  <si>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</si>
  <si>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</si>
  <si>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</si>
  <si>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</si>
  <si>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</si>
  <si>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</si>
  <si>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</si>
  <si>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</si>
  <si>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</si>
  <si>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</si>
  <si>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</si>
  <si>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</si>
  <si>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</si>
  <si>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</si>
  <si>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</si>
  <si>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</si>
  <si>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</si>
  <si>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</si>
  <si>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</si>
  <si>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</si>
  <si>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</si>
  <si>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</si>
  <si>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</si>
  <si>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</si>
  <si>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</si>
  <si>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</si>
  <si>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</si>
  <si>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</si>
  <si>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</si>
  <si>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</si>
  <si>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</si>
  <si>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</si>
  <si>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</si>
  <si>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</si>
  <si>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</si>
  <si>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</si>
  <si>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</si>
  <si>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</si>
  <si>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</si>
  <si>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</si>
  <si>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</si>
  <si>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</si>
  <si>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</si>
  <si>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</si>
  <si>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</si>
  <si>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</si>
  <si>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</si>
  <si>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</si>
  <si>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</si>
  <si>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</si>
  <si>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</si>
  <si>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</si>
  <si>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</si>
  <si>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</si>
  <si>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</si>
  <si>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</si>
  <si>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</si>
  <si>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</si>
  <si>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</si>
  <si>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</si>
  <si>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</si>
  <si>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</si>
  <si>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</si>
  <si>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</si>
  <si>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</si>
  <si>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</si>
  <si>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</si>
  <si>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</si>
  <si>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</si>
  <si>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</si>
  <si>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</si>
  <si>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</si>
  <si>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</si>
  <si>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</si>
  <si>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</si>
  <si>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</si>
  <si>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</si>
  <si>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</si>
  <si>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</si>
  <si>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</si>
  <si>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</si>
  <si>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</si>
  <si>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</si>
  <si>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</si>
  <si>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</si>
  <si>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</si>
  <si>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</si>
  <si>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</si>
  <si>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</si>
  <si>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</si>
  <si>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</si>
  <si>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</si>
  <si>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</si>
  <si>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</si>
  <si>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</si>
  <si>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</si>
  <si>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</si>
  <si>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</si>
  <si>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</si>
  <si>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</si>
  <si>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</si>
  <si>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</si>
  <si>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</si>
  <si>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</si>
  <si>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</si>
  <si>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</si>
  <si>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</si>
  <si>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</si>
  <si>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</si>
  <si>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</si>
  <si>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</si>
  <si>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</si>
  <si>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</si>
  <si>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</si>
  <si>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</si>
  <si>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</si>
  <si>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</si>
  <si>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</si>
  <si>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</si>
  <si>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</si>
  <si>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</si>
  <si>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</si>
  <si>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</si>
  <si>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</si>
  <si>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</si>
  <si>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</si>
  <si>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</si>
  <si>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</si>
  <si>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</si>
  <si>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</si>
  <si>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</si>
  <si>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</si>
  <si>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</si>
  <si>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</si>
  <si>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</si>
  <si>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</si>
  <si>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</si>
  <si>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</si>
  <si>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</si>
  <si>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</si>
  <si>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</si>
  <si>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</si>
  <si>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</si>
  <si>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</si>
  <si>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</si>
  <si>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</si>
  <si>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</si>
  <si>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</si>
  <si>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</si>
  <si>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</si>
  <si>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</si>
  <si>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</si>
  <si>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</si>
  <si>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</si>
  <si>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</si>
  <si>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</si>
  <si>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</si>
  <si>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</si>
  <si>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</si>
  <si>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</si>
  <si>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</si>
  <si>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</si>
  <si>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</si>
  <si>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</si>
  <si>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</si>
  <si>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</si>
  <si>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</si>
  <si>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</si>
  <si>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</si>
  <si>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</si>
  <si>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</si>
  <si>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</si>
  <si>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</si>
  <si>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</si>
  <si>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</si>
  <si>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</si>
  <si>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</si>
  <si>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</si>
  <si>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</si>
  <si>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</si>
  <si>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</si>
  <si>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</si>
  <si>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</si>
  <si>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</si>
  <si>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</si>
  <si>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</si>
  <si>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</si>
  <si>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</si>
  <si>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</si>
  <si>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</si>
  <si>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</si>
  <si>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</si>
  <si>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</si>
  <si>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</si>
  <si>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山形県山形市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</si>
  <si>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</si>
  <si>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</si>
  <si>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</si>
  <si>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</si>
  <si>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</si>
  <si>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</si>
  <si>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</si>
  <si>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</si>
  <si>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</si>
  <si>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</si>
  <si>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</si>
  <si>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</si>
  <si>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</si>
  <si>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</si>
  <si>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</si>
  <si>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</si>
  <si>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</si>
  <si>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</si>
  <si>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</si>
  <si>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</si>
  <si>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</si>
  <si>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</si>
  <si>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</si>
  <si>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</si>
  <si>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</si>
  <si>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</si>
  <si>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</si>
  <si>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</si>
  <si>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</si>
  <si>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</si>
  <si>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</si>
  <si>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</si>
  <si>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</si>
  <si>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</si>
  <si>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</si>
  <si>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</si>
  <si>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</si>
  <si>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</si>
  <si>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</si>
  <si>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</si>
  <si>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</si>
  <si>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</si>
  <si>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</si>
  <si>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</si>
  <si>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</si>
  <si>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</si>
  <si>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</si>
  <si>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</si>
  <si>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</si>
  <si>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</si>
  <si>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</si>
  <si>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</si>
  <si>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</si>
  <si>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</si>
  <si>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</si>
  <si>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</si>
  <si>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</si>
  <si>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</si>
  <si>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</si>
  <si>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</si>
  <si>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</si>
  <si>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</si>
  <si>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</si>
  <si>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</si>
  <si>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</si>
  <si>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</si>
  <si>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</si>
  <si>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</si>
  <si>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</si>
  <si>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</si>
  <si>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</si>
  <si>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</si>
  <si>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</si>
  <si>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</si>
  <si>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</si>
  <si>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</si>
  <si>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</si>
  <si>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</si>
  <si>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</si>
  <si>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</si>
  <si>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</si>
  <si>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</si>
  <si>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</si>
  <si>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</si>
  <si>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</si>
  <si>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</si>
  <si>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</si>
  <si>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</si>
  <si>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</si>
  <si>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</si>
  <si>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</si>
  <si>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</si>
  <si>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</si>
  <si>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</si>
  <si>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</si>
  <si>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</si>
  <si>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</si>
  <si>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</si>
  <si>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</si>
  <si>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</si>
  <si>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</si>
  <si>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</si>
  <si>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</si>
  <si>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</si>
  <si>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</si>
  <si>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</si>
  <si>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</si>
  <si>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</si>
  <si>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</si>
  <si>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</si>
  <si>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</si>
  <si>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</si>
  <si>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</si>
  <si>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</si>
  <si>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</si>
  <si>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</si>
  <si>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</si>
  <si>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</si>
  <si>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</si>
  <si>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</si>
  <si>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</si>
  <si>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</si>
  <si>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</si>
  <si>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</si>
  <si>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</si>
  <si>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</si>
  <si>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</si>
  <si>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</si>
  <si>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</si>
  <si>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</si>
  <si>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</si>
  <si>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</si>
  <si>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</si>
  <si>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</si>
  <si>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</si>
  <si>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</si>
  <si>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</si>
  <si>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</si>
  <si>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</si>
  <si>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</si>
  <si>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</si>
  <si>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</si>
  <si>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</si>
  <si>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</si>
  <si>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</si>
  <si>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</si>
  <si>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</si>
  <si>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</si>
  <si>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</si>
  <si>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</si>
  <si>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</si>
  <si>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</si>
  <si>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</si>
  <si>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山形県山形市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</si>
  <si>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</si>
  <si>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</si>
  <si>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</si>
  <si>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</si>
  <si>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</si>
  <si>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</si>
  <si>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</si>
  <si>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</si>
  <si>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</si>
  <si>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</si>
  <si>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</si>
  <si>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</si>
  <si>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</si>
  <si>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</si>
  <si>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</si>
  <si>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</si>
  <si>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</si>
  <si>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</si>
  <si>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</si>
  <si>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</si>
  <si>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</si>
  <si>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</si>
  <si>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</si>
  <si>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</si>
  <si>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</si>
  <si>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</si>
  <si>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</si>
  <si>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</si>
  <si>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</si>
  <si>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</si>
  <si>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</si>
  <si>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</si>
  <si>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</si>
  <si>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</si>
  <si>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</si>
  <si>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</si>
  <si>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</si>
  <si>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</si>
  <si>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</si>
  <si>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</si>
  <si>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水道事業会計</t>
    <phoneticPr fontId="5"/>
  </si>
  <si>
    <t>法適用企業</t>
    <phoneticPr fontId="5"/>
  </si>
  <si>
    <t>公共下水道事業会計</t>
    <phoneticPr fontId="5"/>
  </si>
  <si>
    <t>市立病院済生館事業会計</t>
    <phoneticPr fontId="5"/>
  </si>
  <si>
    <t>公設地方卸売市場事業会計</t>
    <phoneticPr fontId="5"/>
  </si>
  <si>
    <t>法非適用企業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</si>
  <si>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</si>
  <si>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</si>
  <si>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</si>
  <si>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</si>
  <si>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</si>
  <si>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</si>
  <si>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</si>
  <si>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</si>
  <si>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</si>
  <si>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</si>
  <si>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</si>
  <si>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</si>
  <si>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</si>
  <si>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</si>
  <si>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</si>
  <si>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</si>
  <si>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</si>
  <si>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</si>
  <si>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</si>
  <si>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</si>
  <si>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</si>
  <si>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</si>
  <si>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</si>
  <si>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</si>
  <si>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</si>
  <si>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</si>
  <si>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</si>
  <si>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</si>
  <si>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</si>
  <si>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</si>
  <si>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</si>
  <si>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</si>
  <si>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</si>
  <si>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</si>
  <si>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</si>
  <si>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</si>
  <si>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</si>
  <si>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</si>
  <si>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</si>
  <si>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</si>
  <si>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</si>
  <si>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</si>
  <si>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</si>
  <si>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</si>
  <si>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</si>
  <si>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</si>
  <si>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</si>
  <si>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</si>
  <si>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</si>
  <si>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</si>
  <si>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</si>
  <si>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</si>
  <si>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</si>
  <si>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</si>
  <si>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</si>
  <si>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</si>
  <si>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</si>
  <si>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</si>
  <si>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</si>
  <si>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</si>
  <si>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</si>
  <si>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</si>
  <si>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</si>
  <si>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</si>
  <si>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</si>
  <si>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</si>
  <si>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</si>
  <si>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</si>
  <si>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</si>
  <si>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</si>
  <si>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</si>
  <si>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</si>
  <si>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公設地方卸売市場事業会計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</si>
  <si>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</si>
  <si>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</si>
  <si>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</si>
  <si>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</si>
  <si>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</si>
  <si>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</si>
  <si>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</si>
  <si>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</si>
  <si>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</si>
  <si>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</si>
  <si>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</si>
  <si>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</si>
  <si>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</si>
  <si>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</si>
  <si>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</si>
  <si>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</si>
  <si>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</si>
  <si>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</si>
  <si>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</si>
  <si>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</si>
  <si>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</si>
  <si>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</si>
  <si>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</si>
  <si>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</si>
  <si>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</si>
  <si>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</si>
  <si>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</si>
  <si>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</si>
  <si>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</si>
  <si>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</si>
  <si>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</si>
  <si>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</si>
  <si>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</si>
  <si>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</si>
  <si>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</si>
  <si>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</si>
  <si>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</si>
  <si>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</si>
  <si>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</si>
  <si>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</si>
  <si>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</si>
  <si>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</si>
  <si>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</si>
  <si>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</si>
  <si>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</si>
  <si>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</si>
  <si>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</si>
  <si>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</si>
  <si>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</si>
  <si>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</si>
  <si>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</si>
  <si>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</si>
  <si>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</si>
  <si>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</si>
  <si>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</si>
  <si>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</si>
  <si>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</si>
  <si>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</si>
  <si>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</si>
  <si>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</si>
  <si>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</si>
  <si>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</si>
  <si>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</si>
  <si>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</si>
  <si>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</si>
  <si>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</si>
  <si>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</si>
  <si>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</si>
  <si>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</si>
  <si>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</si>
  <si>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</si>
  <si>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</si>
  <si>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</si>
  <si>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</si>
  <si>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</si>
  <si>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</si>
  <si>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</si>
  <si>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</si>
  <si>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</si>
  <si>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</si>
  <si>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</si>
  <si>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</si>
  <si>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</si>
  <si>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</si>
  <si>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2.02</t>
  </si>
  <si>
    <t>市立病院済生館事業会計</t>
  </si>
  <si>
    <t>水道事業会計</t>
  </si>
  <si>
    <t>公共下水道事業会計</t>
  </si>
  <si>
    <t>一般会計</t>
  </si>
  <si>
    <t>介護保険事業会計</t>
  </si>
  <si>
    <t>国民健康保険事業会計</t>
  </si>
  <si>
    <t>後期高齢者医療事業会計</t>
  </si>
  <si>
    <t>母子父子寡婦福祉資金貸付事業会計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</si>
  <si>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</si>
  <si>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</si>
  <si>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</si>
  <si>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</si>
  <si>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</si>
  <si>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</si>
  <si>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</si>
  <si>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</si>
  <si>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</si>
  <si>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山形広域環境事務組合</t>
    <rPh sb="0" eb="2">
      <t>ヤマガタ</t>
    </rPh>
    <rPh sb="2" eb="4">
      <t>コウイキ</t>
    </rPh>
    <rPh sb="4" eb="6">
      <t>カンキョウ</t>
    </rPh>
    <rPh sb="6" eb="8">
      <t>ジム</t>
    </rPh>
    <rPh sb="8" eb="10">
      <t>クミアイ</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</si>
  <si>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</si>
  <si>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</si>
  <si>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山形県消防補償等組合</t>
    <rPh sb="0" eb="2">
      <t>ヤマガタ</t>
    </rPh>
    <rPh sb="2" eb="3">
      <t>ケン</t>
    </rPh>
    <rPh sb="3" eb="5">
      <t>ショウボウ</t>
    </rPh>
    <rPh sb="5" eb="8">
      <t>ホショウトウ</t>
    </rPh>
    <rPh sb="8" eb="10">
      <t>クミアイ</t>
    </rPh>
    <phoneticPr fontId="2"/>
  </si>
  <si>
    <t>山形県自治会館管理組合</t>
    <rPh sb="0" eb="2">
      <t>ヤマガタ</t>
    </rPh>
    <rPh sb="2" eb="3">
      <t>ケン</t>
    </rPh>
    <rPh sb="3" eb="5">
      <t>ジチ</t>
    </rPh>
    <rPh sb="5" eb="7">
      <t>カイカン</t>
    </rPh>
    <rPh sb="7" eb="9">
      <t>カンリ</t>
    </rPh>
    <rPh sb="9" eb="11">
      <t>クミアイ</t>
    </rPh>
    <phoneticPr fontId="2"/>
  </si>
  <si>
    <t>最上川中部水道企業団</t>
    <rPh sb="0" eb="2">
      <t>モガミ</t>
    </rPh>
    <rPh sb="2" eb="3">
      <t>ガワ</t>
    </rPh>
    <rPh sb="3" eb="5">
      <t>チュウブ</t>
    </rPh>
    <rPh sb="5" eb="7">
      <t>スイドウ</t>
    </rPh>
    <rPh sb="7" eb="9">
      <t>キギョウ</t>
    </rPh>
    <rPh sb="9" eb="10">
      <t>ダン</t>
    </rPh>
    <phoneticPr fontId="2"/>
  </si>
  <si>
    <t>法適用企業</t>
    <rPh sb="0" eb="1">
      <t>ホウ</t>
    </rPh>
    <rPh sb="1" eb="3">
      <t>テキヨウ</t>
    </rPh>
    <rPh sb="3" eb="5">
      <t>キギョウ</t>
    </rPh>
    <phoneticPr fontId="2"/>
  </si>
  <si>
    <t>山形市都市振興公社</t>
    <rPh sb="0" eb="3">
      <t>ヤマガタシ</t>
    </rPh>
    <rPh sb="3" eb="5">
      <t>トシ</t>
    </rPh>
    <rPh sb="5" eb="7">
      <t>シンコウ</t>
    </rPh>
    <rPh sb="7" eb="9">
      <t>コウシャ</t>
    </rPh>
    <phoneticPr fontId="2"/>
  </si>
  <si>
    <t>山形市土地開発公社</t>
    <rPh sb="0" eb="3">
      <t>ヤマガタシ</t>
    </rPh>
    <rPh sb="3" eb="5">
      <t>トチ</t>
    </rPh>
    <rPh sb="5" eb="7">
      <t>カイハツ</t>
    </rPh>
    <rPh sb="7" eb="9">
      <t>コウシャ</t>
    </rPh>
    <phoneticPr fontId="2"/>
  </si>
  <si>
    <t>山形市文化振興事業団</t>
    <rPh sb="0" eb="3">
      <t>ヤマガタシ</t>
    </rPh>
    <rPh sb="3" eb="5">
      <t>ブンカ</t>
    </rPh>
    <rPh sb="5" eb="7">
      <t>シンコウ</t>
    </rPh>
    <rPh sb="7" eb="10">
      <t>ジギョウダン</t>
    </rPh>
    <phoneticPr fontId="2"/>
  </si>
  <si>
    <t>山形市健康福祉医療事業団</t>
    <rPh sb="0" eb="3">
      <t>ヤマガタシ</t>
    </rPh>
    <rPh sb="3" eb="5">
      <t>ケンコウ</t>
    </rPh>
    <rPh sb="5" eb="7">
      <t>フクシ</t>
    </rPh>
    <rPh sb="7" eb="9">
      <t>イリョウ</t>
    </rPh>
    <rPh sb="9" eb="12">
      <t>ジギョウダン</t>
    </rPh>
    <phoneticPr fontId="2"/>
  </si>
  <si>
    <t>山形コンベンションビューロー</t>
    <rPh sb="0" eb="2">
      <t>ヤマガタ</t>
    </rPh>
    <phoneticPr fontId="2"/>
  </si>
  <si>
    <t>山形市農業振興公社</t>
    <rPh sb="0" eb="3">
      <t>ヤマガタシ</t>
    </rPh>
    <rPh sb="3" eb="5">
      <t>ノウギョウ</t>
    </rPh>
    <rPh sb="5" eb="7">
      <t>シンコウ</t>
    </rPh>
    <rPh sb="7" eb="9">
      <t>コウシャ</t>
    </rPh>
    <phoneticPr fontId="2"/>
  </si>
  <si>
    <t>山形市上下水道技術センター</t>
    <rPh sb="0" eb="3">
      <t>ヤマガタシ</t>
    </rPh>
    <rPh sb="3" eb="5">
      <t>ジョウゲ</t>
    </rPh>
    <rPh sb="5" eb="7">
      <t>スイドウ</t>
    </rPh>
    <rPh sb="7" eb="9">
      <t>ギジュツ</t>
    </rPh>
    <phoneticPr fontId="2"/>
  </si>
  <si>
    <t>七日町再開発ビル</t>
    <rPh sb="0" eb="3">
      <t>ナノカマチ</t>
    </rPh>
    <rPh sb="3" eb="6">
      <t>サイカイハツ</t>
    </rPh>
    <phoneticPr fontId="2"/>
  </si>
  <si>
    <t>山形地下道開発</t>
    <rPh sb="0" eb="2">
      <t>ヤマガタ</t>
    </rPh>
    <rPh sb="2" eb="5">
      <t>チカドウ</t>
    </rPh>
    <rPh sb="5" eb="7">
      <t>カイハツ</t>
    </rPh>
    <phoneticPr fontId="2"/>
  </si>
  <si>
    <t>○</t>
    <phoneticPr fontId="2"/>
  </si>
  <si>
    <t>-</t>
    <phoneticPr fontId="2"/>
  </si>
  <si>
    <t>中小企業緊急経済対策金融支援基金</t>
  </si>
  <si>
    <t>体育施設整備基金</t>
    <rPh sb="0" eb="2">
      <t>タイイク</t>
    </rPh>
    <rPh sb="2" eb="4">
      <t>シセツ</t>
    </rPh>
    <rPh sb="4" eb="6">
      <t>セイビ</t>
    </rPh>
    <rPh sb="6" eb="8">
      <t>キキン</t>
    </rPh>
    <phoneticPr fontId="5"/>
  </si>
  <si>
    <t>退職手当基金</t>
    <rPh sb="0" eb="2">
      <t>タイショク</t>
    </rPh>
    <rPh sb="2" eb="4">
      <t>テアテ</t>
    </rPh>
    <rPh sb="4" eb="6">
      <t>キキン</t>
    </rPh>
    <phoneticPr fontId="5"/>
  </si>
  <si>
    <t>地域福祉基金</t>
    <rPh sb="0" eb="2">
      <t>チイキ</t>
    </rPh>
    <rPh sb="2" eb="4">
      <t>フクシ</t>
    </rPh>
    <rPh sb="4" eb="6">
      <t>キキン</t>
    </rPh>
    <phoneticPr fontId="5"/>
  </si>
  <si>
    <t>農業戦略推進基金</t>
    <rPh sb="0" eb="2">
      <t>ノウギョウ</t>
    </rPh>
    <rPh sb="2" eb="4">
      <t>センリャク</t>
    </rPh>
    <rPh sb="4" eb="6">
      <t>スイシン</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</si>
</sst>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51849</c:v>
                </c:pt>
                <c:pt idx="2">
                  <c:v>52191</c:v>
                </c:pt>
                <c:pt idx="3">
                  <c:v>48105</c:v>
                </c:pt>
                <c:pt idx="4">
                  <c:v>47446</c:v>
                </c:pt>
              </c:numCache>
            </c:numRef>
          </c:val>
          <c:smooth val="0"/>
          <c:extLst>
            <c:ext xmlns:c16="http://schemas.microsoft.com/office/drawing/2014/chart" uri="{C3380CC4-5D6E-409C-BE32-E72D297353CC}">
              <c16:uniqueId val="{00000000-FBA6-4150-A3FC-C112D75019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44911</c:v>
                </c:pt>
                <c:pt idx="1">
                  <c:v>43927</c:v>
                </c:pt>
                <c:pt idx="2">
                  <c:v>43176</c:v>
                </c:pt>
                <c:pt idx="3">
                  <c:v>56314</c:v>
                </c:pt>
                <c:pt idx="4">
                  <c:v>64880</c:v>
                </c:pt>
              </c:numCache>
            </c:numRef>
          </c:val>
          <c:smooth val="0"/>
          <c:extLst>
            <c:ext xmlns:c16="http://schemas.microsoft.com/office/drawing/2014/chart" uri="{C3380CC4-5D6E-409C-BE32-E72D297353CC}">
              <c16:uniqueId val="{00000001-FBA6-4150-A3FC-C112D75019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2.92</c:v>
                </c:pt>
                <c:pt idx="1">
                  <c:v>3.85</c:v>
                </c:pt>
                <c:pt idx="2">
                  <c:v>5.03</c:v>
                </c:pt>
                <c:pt idx="3">
                  <c:v>6.79</c:v>
                </c:pt>
                <c:pt idx="4">
                  <c:v>4.7300000000000004</c:v>
                </c:pt>
              </c:numCache>
            </c:numRef>
          </c:val>
          <c:extLst>
            <c:ext xmlns:c16="http://schemas.microsoft.com/office/drawing/2014/chart" uri="{C3380CC4-5D6E-409C-BE32-E72D297353CC}">
              <c16:uniqueId val="{00000000-D8B4-4C2E-B762-07D7F9BC11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6.73</c:v>
                </c:pt>
                <c:pt idx="1">
                  <c:v>6.68</c:v>
                </c:pt>
                <c:pt idx="2">
                  <c:v>6.61</c:v>
                </c:pt>
                <c:pt idx="3">
                  <c:v>7.7</c:v>
                </c:pt>
                <c:pt idx="4">
                  <c:v>8.17</c:v>
                </c:pt>
              </c:numCache>
            </c:numRef>
          </c:val>
          <c:extLst>
            <c:ext xmlns:c16="http://schemas.microsoft.com/office/drawing/2014/chart" uri="{C3380CC4-5D6E-409C-BE32-E72D297353CC}">
              <c16:uniqueId val="{00000001-D8B4-4C2E-B762-07D7F9BC11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3.52</c:v>
                </c:pt>
                <c:pt idx="1">
                  <c:v>0.95</c:v>
                </c:pt>
                <c:pt idx="2">
                  <c:v>1.34</c:v>
                </c:pt>
                <c:pt idx="3">
                  <c:v>3.3</c:v>
                </c:pt>
                <c:pt idx="4">
                  <c:v>-2.02</c:v>
                </c:pt>
              </c:numCache>
            </c:numRef>
          </c:val>
          <c:smooth val="0"/>
          <c:extLst>
            <c:ext xmlns:c16="http://schemas.microsoft.com/office/drawing/2014/chart" uri="{C3380CC4-5D6E-409C-BE32-E72D297353CC}">
              <c16:uniqueId val="{00000002-D8B4-4C2E-B762-07D7F9BC11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0.01</c:v>
                </c:pt>
                <c:pt idx="8">
                  <c:v>#N/A</c:v>
                </c:pt>
                <c:pt idx="9">
                  <c:v>0.03</c:v>
                </c:pt>
              </c:numCache>
            </c:numRef>
          </c:val>
          <c:extLst>
            <c:ext xmlns:c16="http://schemas.microsoft.com/office/drawing/2014/chart" uri="{C3380CC4-5D6E-409C-BE32-E72D297353CC}">
              <c16:uniqueId val="{00000000-EF97-49A7-BA3B-FB10B9ECB3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97-49A7-BA3B-FB10B9ECB3BB}"/>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#N/A</c:v>
                </c:pt>
                <c:pt idx="3">
                  <c:v>0.03</c:v>
                </c:pt>
                <c:pt idx="4">
                  <c:v>#N/A</c:v>
                </c:pt>
                <c:pt idx="5">
                  <c:v>7.0000000000000007E-2</c:v>
                </c:pt>
                <c:pt idx="6">
                  <c:v>#N/A</c:v>
                </c:pt>
                <c:pt idx="7">
                  <c:v>0.1</c:v>
                </c:pt>
                <c:pt idx="8">
                  <c:v>#N/A</c:v>
                </c:pt>
                <c:pt idx="9">
                  <c:v>0.13</c:v>
                </c:pt>
              </c:numCache>
            </c:numRef>
          </c:val>
          <c:extLst>
            <c:ext xmlns:c16="http://schemas.microsoft.com/office/drawing/2014/chart" uri="{C3380CC4-5D6E-409C-BE32-E72D297353CC}">
              <c16:uniqueId val="{00000002-EF97-49A7-BA3B-FB10B9ECB3BB}"/>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0.13</c:v>
                </c:pt>
                <c:pt idx="8">
                  <c:v>#N/A</c:v>
                </c:pt>
                <c:pt idx="9">
                  <c:v>0.14000000000000001</c:v>
                </c:pt>
              </c:numCache>
            </c:numRef>
          </c:val>
          <c:extLst>
            <c:ext xmlns:c16="http://schemas.microsoft.com/office/drawing/2014/chart" uri="{C3380CC4-5D6E-409C-BE32-E72D297353CC}">
              <c16:uniqueId val="{00000003-EF97-49A7-BA3B-FB10B9ECB3BB}"/>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c:v>
                </c:pt>
                <c:pt idx="2">
                  <c:v>#N/A</c:v>
                </c:pt>
                <c:pt idx="3">
                  <c:v>0.49</c:v>
                </c:pt>
                <c:pt idx="4">
                  <c:v>#N/A</c:v>
                </c:pt>
                <c:pt idx="5">
                  <c:v>1.17</c:v>
                </c:pt>
                <c:pt idx="6">
                  <c:v>#N/A</c:v>
                </c:pt>
                <c:pt idx="7">
                  <c:v>1.19</c:v>
                </c:pt>
                <c:pt idx="8">
                  <c:v>#N/A</c:v>
                </c:pt>
                <c:pt idx="9">
                  <c:v>0.44</c:v>
                </c:pt>
              </c:numCache>
            </c:numRef>
          </c:val>
          <c:extLst>
            <c:ext xmlns:c16="http://schemas.microsoft.com/office/drawing/2014/chart" uri="{C3380CC4-5D6E-409C-BE32-E72D297353CC}">
              <c16:uniqueId val="{00000004-EF97-49A7-BA3B-FB10B9ECB3BB}"/>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0.69</c:v>
                </c:pt>
                <c:pt idx="2">
                  <c:v>#N/A</c:v>
                </c:pt>
                <c:pt idx="3">
                  <c:v>0.77</c:v>
                </c:pt>
                <c:pt idx="4">
                  <c:v>#N/A</c:v>
                </c:pt>
                <c:pt idx="5">
                  <c:v>0.73</c:v>
                </c:pt>
                <c:pt idx="6">
                  <c:v>#N/A</c:v>
                </c:pt>
                <c:pt idx="7">
                  <c:v>1.1100000000000001</c:v>
                </c:pt>
                <c:pt idx="8">
                  <c:v>#N/A</c:v>
                </c:pt>
                <c:pt idx="9">
                  <c:v>1</c:v>
                </c:pt>
              </c:numCache>
            </c:numRef>
          </c:val>
          <c:extLst>
            <c:ext xmlns:c16="http://schemas.microsoft.com/office/drawing/2014/chart" uri="{C3380CC4-5D6E-409C-BE32-E72D297353CC}">
              <c16:uniqueId val="{00000005-EF97-49A7-BA3B-FB10B9ECB3B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2.92</c:v>
                </c:pt>
                <c:pt idx="2">
                  <c:v>#N/A</c:v>
                </c:pt>
                <c:pt idx="3">
                  <c:v>3.81</c:v>
                </c:pt>
                <c:pt idx="4">
                  <c:v>#N/A</c:v>
                </c:pt>
                <c:pt idx="5">
                  <c:v>4.96</c:v>
                </c:pt>
                <c:pt idx="6">
                  <c:v>#N/A</c:v>
                </c:pt>
                <c:pt idx="7">
                  <c:v>6.69</c:v>
                </c:pt>
                <c:pt idx="8">
                  <c:v>#N/A</c:v>
                </c:pt>
                <c:pt idx="9">
                  <c:v>4.59</c:v>
                </c:pt>
              </c:numCache>
            </c:numRef>
          </c:val>
          <c:extLst>
            <c:ext xmlns:c16="http://schemas.microsoft.com/office/drawing/2014/chart" uri="{C3380CC4-5D6E-409C-BE32-E72D297353CC}">
              <c16:uniqueId val="{00000006-EF97-49A7-BA3B-FB10B9ECB3BB}"/>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2.04</c:v>
                </c:pt>
                <c:pt idx="2">
                  <c:v>#N/A</c:v>
                </c:pt>
                <c:pt idx="3">
                  <c:v>3.48</c:v>
                </c:pt>
                <c:pt idx="4">
                  <c:v>#N/A</c:v>
                </c:pt>
                <c:pt idx="5">
                  <c:v>4.71</c:v>
                </c:pt>
                <c:pt idx="6">
                  <c:v>#N/A</c:v>
                </c:pt>
                <c:pt idx="7">
                  <c:v>5.28</c:v>
                </c:pt>
                <c:pt idx="8">
                  <c:v>#N/A</c:v>
                </c:pt>
                <c:pt idx="9">
                  <c:v>5.62</c:v>
                </c:pt>
              </c:numCache>
            </c:numRef>
          </c:val>
          <c:extLst>
            <c:ext xmlns:c16="http://schemas.microsoft.com/office/drawing/2014/chart" uri="{C3380CC4-5D6E-409C-BE32-E72D297353CC}">
              <c16:uniqueId val="{00000007-EF97-49A7-BA3B-FB10B9ECB3B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9.18</c:v>
                </c:pt>
                <c:pt idx="2">
                  <c:v>#N/A</c:v>
                </c:pt>
                <c:pt idx="3">
                  <c:v>10.16</c:v>
                </c:pt>
                <c:pt idx="4">
                  <c:v>#N/A</c:v>
                </c:pt>
                <c:pt idx="5">
                  <c:v>10.36</c:v>
                </c:pt>
                <c:pt idx="6">
                  <c:v>#N/A</c:v>
                </c:pt>
                <c:pt idx="7">
                  <c:v>9.8699999999999992</c:v>
                </c:pt>
                <c:pt idx="8">
                  <c:v>#N/A</c:v>
                </c:pt>
                <c:pt idx="9">
                  <c:v>7.72</c:v>
                </c:pt>
              </c:numCache>
            </c:numRef>
          </c:val>
          <c:extLst>
            <c:ext xmlns:c16="http://schemas.microsoft.com/office/drawing/2014/chart" uri="{C3380CC4-5D6E-409C-BE32-E72D297353CC}">
              <c16:uniqueId val="{00000008-EF97-49A7-BA3B-FB10B9ECB3BB}"/>
            </c:ext>
          </c:extLst>
        </c:ser>
        <c:ser>
          <c:idx val="9"/>
          <c:order val="9"/>
          <c:tx>
            <c:strRef>
              <c:f>データシート!$A$36</c:f>
              <c:strCache>
                <c:ptCount val="1"/>
                <c:pt idx="0">
                  <c:v>市立病院済生館事業会計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7.09</c:v>
                </c:pt>
                <c:pt idx="2">
                  <c:v>#N/A</c:v>
                </c:pt>
                <c:pt idx="3">
                  <c:v>6.93</c:v>
                </c:pt>
                <c:pt idx="4">
                  <c:v>#N/A</c:v>
                </c:pt>
                <c:pt idx="5">
                  <c:v>6.83</c:v>
                </c:pt>
                <c:pt idx="6">
                  <c:v>#N/A</c:v>
                </c:pt>
                <c:pt idx="7">
                  <c:v>8.2799999999999994</c:v>
                </c:pt>
                <c:pt idx="8">
                  <c:v>#N/A</c:v>
                </c:pt>
                <c:pt idx="9">
                  <c:v>13.63</c:v>
                </c:pt>
              </c:numCache>
            </c:numRef>
          </c:val>
          <c:extLst>
            <c:ext xmlns:c16="http://schemas.microsoft.com/office/drawing/2014/chart" uri="{C3380CC4-5D6E-409C-BE32-E72D297353CC}">
              <c16:uniqueId val="{00000009-EF97-49A7-BA3B-FB10B9ECB3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10756</c:v>
                </c:pt>
                <c:pt idx="5">
                  <c:v>10277</c:v>
                </c:pt>
                <c:pt idx="8">
                  <c:v>10266</c:v>
                </c:pt>
                <c:pt idx="11">
                  <c:v>10170</c:v>
                </c:pt>
                <c:pt idx="14">
                  <c:v>10122</c:v>
                </c:pt>
              </c:numCache>
            </c:numRef>
          </c:val>
          <c:extLst>
            <c:ext xmlns:c16="http://schemas.microsoft.com/office/drawing/2014/chart" uri="{C3380CC4-5D6E-409C-BE32-E72D297353CC}">
              <c16:uniqueId val="{00000000-0EB4-4A46-82A5-9FC8D33EF6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0EB4-4A46-82A5-9FC8D33EF6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813</c:v>
                </c:pt>
                <c:pt idx="3">
                  <c:v>857</c:v>
                </c:pt>
                <c:pt idx="6">
                  <c:v>845</c:v>
                </c:pt>
                <c:pt idx="9">
                  <c:v>834</c:v>
                </c:pt>
                <c:pt idx="12">
                  <c:v>1418</c:v>
                </c:pt>
              </c:numCache>
            </c:numRef>
          </c:val>
          <c:extLst>
            <c:ext xmlns:c16="http://schemas.microsoft.com/office/drawing/2014/chart" uri="{C3380CC4-5D6E-409C-BE32-E72D297353CC}">
              <c16:uniqueId val="{00000002-0EB4-4A46-82A5-9FC8D33EF6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86</c:v>
                </c:pt>
                <c:pt idx="6">
                  <c:v>398</c:v>
                </c:pt>
                <c:pt idx="9">
                  <c:v>741</c:v>
                </c:pt>
                <c:pt idx="12">
                  <c:v>970</c:v>
                </c:pt>
              </c:numCache>
            </c:numRef>
          </c:val>
          <c:extLst>
            <c:ext xmlns:c16="http://schemas.microsoft.com/office/drawing/2014/chart" uri="{C3380CC4-5D6E-409C-BE32-E72D297353CC}">
              <c16:uniqueId val="{00000003-0EB4-4A46-82A5-9FC8D33EF6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4060</c:v>
                </c:pt>
                <c:pt idx="3">
                  <c:v>3899</c:v>
                </c:pt>
                <c:pt idx="6">
                  <c:v>3795</c:v>
                </c:pt>
                <c:pt idx="9">
                  <c:v>3543</c:v>
                </c:pt>
                <c:pt idx="12">
                  <c:v>3260</c:v>
                </c:pt>
              </c:numCache>
            </c:numRef>
          </c:val>
          <c:extLst>
            <c:ext xmlns:c16="http://schemas.microsoft.com/office/drawing/2014/chart" uri="{C3380CC4-5D6E-409C-BE32-E72D297353CC}">
              <c16:uniqueId val="{00000004-0EB4-4A46-82A5-9FC8D33EF6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B4-4A46-82A5-9FC8D33EF6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B4-4A46-82A5-9FC8D33EF6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9205</c:v>
                </c:pt>
                <c:pt idx="3">
                  <c:v>8866</c:v>
                </c:pt>
                <c:pt idx="6">
                  <c:v>8578</c:v>
                </c:pt>
                <c:pt idx="9">
                  <c:v>8415</c:v>
                </c:pt>
                <c:pt idx="12">
                  <c:v>8401</c:v>
                </c:pt>
              </c:numCache>
            </c:numRef>
          </c:val>
          <c:extLst>
            <c:ext xmlns:c16="http://schemas.microsoft.com/office/drawing/2014/chart" uri="{C3380CC4-5D6E-409C-BE32-E72D297353CC}">
              <c16:uniqueId val="{00000007-0EB4-4A46-82A5-9FC8D33EF6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3359</c:v>
                </c:pt>
                <c:pt idx="2">
                  <c:v>#N/A</c:v>
                </c:pt>
                <c:pt idx="3">
                  <c:v>#N/A</c:v>
                </c:pt>
                <c:pt idx="4">
                  <c:v>3432</c:v>
                </c:pt>
                <c:pt idx="5">
                  <c:v>#N/A</c:v>
                </c:pt>
                <c:pt idx="6">
                  <c:v>#N/A</c:v>
                </c:pt>
                <c:pt idx="7">
                  <c:v>3351</c:v>
                </c:pt>
                <c:pt idx="8">
                  <c:v>#N/A</c:v>
                </c:pt>
                <c:pt idx="9">
                  <c:v>#N/A</c:v>
                </c:pt>
                <c:pt idx="10">
                  <c:v>3363</c:v>
                </c:pt>
                <c:pt idx="11">
                  <c:v>#N/A</c:v>
                </c:pt>
                <c:pt idx="12">
                  <c:v>#N/A</c:v>
                </c:pt>
                <c:pt idx="13">
                  <c:v>3927</c:v>
                </c:pt>
                <c:pt idx="14">
                  <c:v>#N/A</c:v>
                </c:pt>
              </c:numCache>
            </c:numRef>
          </c:val>
          <c:smooth val="0"/>
          <c:extLst>
            <c:ext xmlns:c16="http://schemas.microsoft.com/office/drawing/2014/chart" uri="{C3380CC4-5D6E-409C-BE32-E72D297353CC}">
              <c16:uniqueId val="{00000008-0EB4-4A46-82A5-9FC8D33EF6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104780</c:v>
                </c:pt>
                <c:pt idx="5">
                  <c:v>103689</c:v>
                </c:pt>
                <c:pt idx="8">
                  <c:v>103602</c:v>
                </c:pt>
                <c:pt idx="11">
                  <c:v>102559</c:v>
                </c:pt>
                <c:pt idx="14">
                  <c:v>101301</c:v>
                </c:pt>
              </c:numCache>
            </c:numRef>
          </c:val>
          <c:extLst>
            <c:ext xmlns:c16="http://schemas.microsoft.com/office/drawing/2014/chart" uri="{C3380CC4-5D6E-409C-BE32-E72D297353CC}">
              <c16:uniqueId val="{00000000-B68C-4B89-A36E-CE400745D1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18465</c:v>
                </c:pt>
                <c:pt idx="5">
                  <c:v>18871</c:v>
                </c:pt>
                <c:pt idx="8">
                  <c:v>20267</c:v>
                </c:pt>
                <c:pt idx="11">
                  <c:v>21735</c:v>
                </c:pt>
                <c:pt idx="14">
                  <c:v>22871</c:v>
                </c:pt>
              </c:numCache>
            </c:numRef>
          </c:val>
          <c:extLst>
            <c:ext xmlns:c16="http://schemas.microsoft.com/office/drawing/2014/chart" uri="{C3380CC4-5D6E-409C-BE32-E72D297353CC}">
              <c16:uniqueId val="{00000001-B68C-4B89-A36E-CE400745D1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8016</c:v>
                </c:pt>
                <c:pt idx="5">
                  <c:v>7476</c:v>
                </c:pt>
                <c:pt idx="8">
                  <c:v>7768</c:v>
                </c:pt>
                <c:pt idx="11">
                  <c:v>10221</c:v>
                </c:pt>
                <c:pt idx="14">
                  <c:v>11023</c:v>
                </c:pt>
              </c:numCache>
            </c:numRef>
          </c:val>
          <c:extLst>
            <c:ext xmlns:c16="http://schemas.microsoft.com/office/drawing/2014/chart" uri="{C3380CC4-5D6E-409C-BE32-E72D297353CC}">
              <c16:uniqueId val="{00000002-B68C-4B89-A36E-CE400745D1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8C-4B89-A36E-CE400745D1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8C-4B89-A36E-CE400745D1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3347</c:v>
                </c:pt>
                <c:pt idx="3">
                  <c:v>3222</c:v>
                </c:pt>
                <c:pt idx="6">
                  <c:v>3130</c:v>
                </c:pt>
                <c:pt idx="9">
                  <c:v>3123</c:v>
                </c:pt>
                <c:pt idx="12">
                  <c:v>2966</c:v>
                </c:pt>
              </c:numCache>
            </c:numRef>
          </c:val>
          <c:extLst>
            <c:ext xmlns:c16="http://schemas.microsoft.com/office/drawing/2014/chart" uri="{C3380CC4-5D6E-409C-BE32-E72D297353CC}">
              <c16:uniqueId val="{00000005-B68C-4B89-A36E-CE400745D1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13797</c:v>
                </c:pt>
                <c:pt idx="3">
                  <c:v>13714</c:v>
                </c:pt>
                <c:pt idx="6">
                  <c:v>13986</c:v>
                </c:pt>
                <c:pt idx="9">
                  <c:v>13702</c:v>
                </c:pt>
                <c:pt idx="12">
                  <c:v>13446</c:v>
                </c:pt>
              </c:numCache>
            </c:numRef>
          </c:val>
          <c:extLst>
            <c:ext xmlns:c16="http://schemas.microsoft.com/office/drawing/2014/chart" uri="{C3380CC4-5D6E-409C-BE32-E72D297353CC}">
              <c16:uniqueId val="{00000006-B68C-4B89-A36E-CE400745D1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10933</c:v>
                </c:pt>
                <c:pt idx="3">
                  <c:v>11207</c:v>
                </c:pt>
                <c:pt idx="6">
                  <c:v>11413</c:v>
                </c:pt>
                <c:pt idx="9">
                  <c:v>11355</c:v>
                </c:pt>
                <c:pt idx="12">
                  <c:v>10638</c:v>
                </c:pt>
              </c:numCache>
            </c:numRef>
          </c:val>
          <c:extLst>
            <c:ext xmlns:c16="http://schemas.microsoft.com/office/drawing/2014/chart" uri="{C3380CC4-5D6E-409C-BE32-E72D297353CC}">
              <c16:uniqueId val="{00000007-B68C-4B89-A36E-CE400745D1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33528</c:v>
                </c:pt>
                <c:pt idx="3">
                  <c:v>34614</c:v>
                </c:pt>
                <c:pt idx="6">
                  <c:v>35654</c:v>
                </c:pt>
                <c:pt idx="9">
                  <c:v>34221</c:v>
                </c:pt>
                <c:pt idx="12">
                  <c:v>31208</c:v>
                </c:pt>
              </c:numCache>
            </c:numRef>
          </c:val>
          <c:extLst>
            <c:ext xmlns:c16="http://schemas.microsoft.com/office/drawing/2014/chart" uri="{C3380CC4-5D6E-409C-BE32-E72D297353CC}">
              <c16:uniqueId val="{00000008-B68C-4B89-A36E-CE400745D1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4237</c:v>
                </c:pt>
                <c:pt idx="3">
                  <c:v>3453</c:v>
                </c:pt>
                <c:pt idx="6">
                  <c:v>2881</c:v>
                </c:pt>
                <c:pt idx="9">
                  <c:v>11506</c:v>
                </c:pt>
                <c:pt idx="12">
                  <c:v>11819</c:v>
                </c:pt>
              </c:numCache>
            </c:numRef>
          </c:val>
          <c:extLst>
            <c:ext xmlns:c16="http://schemas.microsoft.com/office/drawing/2014/chart" uri="{C3380CC4-5D6E-409C-BE32-E72D297353CC}">
              <c16:uniqueId val="{00000009-B68C-4B89-A36E-CE400745D1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101941</c:v>
                </c:pt>
                <c:pt idx="3">
                  <c:v>102671</c:v>
                </c:pt>
                <c:pt idx="6">
                  <c:v>103802</c:v>
                </c:pt>
                <c:pt idx="9">
                  <c:v>107955</c:v>
                </c:pt>
                <c:pt idx="12">
                  <c:v>109903</c:v>
                </c:pt>
              </c:numCache>
            </c:numRef>
          </c:val>
          <c:extLst>
            <c:ext xmlns:c16="http://schemas.microsoft.com/office/drawing/2014/chart" uri="{C3380CC4-5D6E-409C-BE32-E72D297353CC}">
              <c16:uniqueId val="{0000000A-B68C-4B89-A36E-CE400745D1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36522</c:v>
                </c:pt>
                <c:pt idx="2">
                  <c:v>#N/A</c:v>
                </c:pt>
                <c:pt idx="3">
                  <c:v>#N/A</c:v>
                </c:pt>
                <c:pt idx="4">
                  <c:v>38845</c:v>
                </c:pt>
                <c:pt idx="5">
                  <c:v>#N/A</c:v>
                </c:pt>
                <c:pt idx="6">
                  <c:v>#N/A</c:v>
                </c:pt>
                <c:pt idx="7">
                  <c:v>39231</c:v>
                </c:pt>
                <c:pt idx="8">
                  <c:v>#N/A</c:v>
                </c:pt>
                <c:pt idx="9">
                  <c:v>#N/A</c:v>
                </c:pt>
                <c:pt idx="10">
                  <c:v>47348</c:v>
                </c:pt>
                <c:pt idx="11">
                  <c:v>#N/A</c:v>
                </c:pt>
                <c:pt idx="12">
                  <c:v>#N/A</c:v>
                </c:pt>
                <c:pt idx="13">
                  <c:v>44785</c:v>
                </c:pt>
                <c:pt idx="14">
                  <c:v>#N/A</c:v>
                </c:pt>
              </c:numCache>
            </c:numRef>
          </c:val>
          <c:smooth val="0"/>
          <c:extLst>
            <c:ext xmlns:c16="http://schemas.microsoft.com/office/drawing/2014/chart" uri="{C3380CC4-5D6E-409C-BE32-E72D297353CC}">
              <c16:uniqueId val="{0000000B-B68C-4B89-A36E-CE400745D1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3511</c:v>
                </c:pt>
                <c:pt idx="1">
                  <c:v>4255</c:v>
                </c:pt>
                <c:pt idx="2">
                  <c:v>4384</c:v>
                </c:pt>
              </c:numCache>
            </c:numRef>
          </c:val>
          <c:extLst>
            <c:ext xmlns:c16="http://schemas.microsoft.com/office/drawing/2014/chart" uri="{C3380CC4-5D6E-409C-BE32-E72D297353CC}">
              <c16:uniqueId val="{00000000-09EB-4CF2-A90D-B23F398507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c:v>
                </c:pt>
                <c:pt idx="1">
                  <c:v>1956</c:v>
                </c:pt>
                <c:pt idx="2">
                  <c:v>2079</c:v>
                </c:pt>
              </c:numCache>
            </c:numRef>
          </c:val>
          <c:extLst>
            <c:ext xmlns:c16="http://schemas.microsoft.com/office/drawing/2014/chart" uri="{C3380CC4-5D6E-409C-BE32-E72D297353CC}">
              <c16:uniqueId val="{00000001-09EB-4CF2-A90D-B23F398507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3266</c:v>
                </c:pt>
                <c:pt idx="1">
                  <c:v>3111</c:v>
                </c:pt>
                <c:pt idx="2">
                  <c:v>3253</c:v>
                </c:pt>
              </c:numCache>
            </c:numRef>
          </c:val>
          <c:extLst>
            <c:ext xmlns:c16="http://schemas.microsoft.com/office/drawing/2014/chart" uri="{C3380CC4-5D6E-409C-BE32-E72D297353CC}">
              <c16:uniqueId val="{00000002-09EB-4CF2-A90D-B23F398507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令和４年度は公債費に準ずる債務負担行為支出額及び組合等が起こした地方債の元利償還金に対する負担金等について増加したため、前年度と比較して５６４百万円の増となっている。</a:t>
          </a:r>
        </a:p>
        <a:p>
          <a:r>
            <a:rPr kumimoji="1" lang="ja-JP" altLang="en-US" sz="1400">
              <a:latin typeface="ＭＳ ゴシック" pitchFamily="49" charset="-128"/>
              <a:ea typeface="ＭＳ ゴシック" pitchFamily="49" charset="-128"/>
            </a:rPr>
            <a:t>新たな地方債の発行に当たっては、有利な起債を活用し、また債務負担行為については、内容を精査し継続して財政健全化に努める。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701040</xdr:colOff>
      <xdr:row>40</xdr:row>
      <xdr:rowOff>316230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701040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701040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701040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701040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701040</xdr:colOff>
      <xdr:row>45</xdr:row>
      <xdr:rowOff>316230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701040</xdr:colOff>
      <xdr:row>47</xdr:row>
      <xdr:rowOff>316230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701040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701040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701040</xdr:colOff>
      <xdr:row>50</xdr:row>
      <xdr:rowOff>316230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701040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将来負担額については、一般会計等に係る地方債の現在高、債務負担行為に基づく支出予定額が増加したものの、公営企業債等繰入見込額の減により全体額は減少となった。</a:t>
          </a:r>
        </a:p>
        <a:p>
          <a:r>
            <a:rPr kumimoji="1" lang="ja-JP" altLang="en-US" sz="1400">
              <a:latin typeface="ＭＳ ゴシック" pitchFamily="49" charset="-128"/>
              <a:ea typeface="ＭＳ ゴシック" pitchFamily="49" charset="-128"/>
            </a:rPr>
            <a:t>充当可能財源等については、基準財政需要額算入見込額が減少したものの、充当可能基金及び充当可能特定歳入の増により全体額は増加となった。</a:t>
          </a:r>
        </a:p>
        <a:p>
          <a:r>
            <a:rPr kumimoji="1" lang="ja-JP" altLang="en-US" sz="1400">
              <a:latin typeface="ＭＳ ゴシック" pitchFamily="49" charset="-128"/>
              <a:ea typeface="ＭＳ ゴシック" pitchFamily="49" charset="-128"/>
            </a:rPr>
            <a:t>その結果、令和４年度は前年度と比較して</a:t>
          </a:r>
        </a:p>
        <a:p>
          <a:r>
            <a:rPr kumimoji="1" lang="ja-JP" altLang="en-US" sz="1400">
              <a:latin typeface="ＭＳ ゴシック" pitchFamily="49" charset="-128"/>
              <a:ea typeface="ＭＳ ゴシック" pitchFamily="49" charset="-128"/>
            </a:rPr>
            <a:t>２，５６３百万円減少している。</a:t>
          </a:r>
        </a:p>
        <a:p>
          <a:r>
            <a:rPr kumimoji="1" lang="ja-JP" altLang="en-US" sz="1400">
              <a:latin typeface="ＭＳ ゴシック" pitchFamily="49" charset="-128"/>
              <a:ea typeface="ＭＳ ゴシック" pitchFamily="49" charset="-128"/>
            </a:rPr>
            <a:t>今後も有利な起債の活用や可能な限り基金の積み増しを図り、財政健全化に努める。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山形県山形市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地域福祉基金の増等によりその他特定目的基金残高について、１４２百万円の増となった。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また、財政調整基金が１２９百万円、減債基金が１２３百万円増加したことにより、基金全体で３９５百万円の増加となった。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れぞれの目的に合った事業等へ積極的に活用しながらも、財政調整基金については、災害等の発生による予期しない支出の増加や歳入の減少に備えるとともに、将来にわたり持続可能な行政経営と安定した財政運営を行うため、適正規模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中小企業緊急経済対策金融支援基金：地域経済変動対策資金（県無利子融資制度）に係る中小企業緊急災害等対策利子補給金及び山形県信用保証協会保証料補給金の財源確保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体育施設整備基金：体育施設整備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地域福祉基金：保健福祉の増進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農業戦略推進基金：農業戦略の一層の推進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財源の安定的な確保のため、児童遊戯施設整備事業や放課後児童クラブ整備事業の償還分について新たに積み立てたこと等から、令和３年度に比べ積立額が約２４０百万円増加したため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施設整備基金について、平成２８年度まで５０百万円の新規積み立てを行ってきたが、平成２９年度以降は総合スポーツセンターの駐車場整備や施設の改修等、大規模な施設整備での支出増を考慮し、新規積立は行わ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農業戦略推進基金について、主に農業戦略強靭化事業に充当していき、新規積立は行わない。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令和４年度は約１，８５６百万円を積立し、約１，７２７百万円を取崩したため前年度と比較すると、１２９百万円の増加となった。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規模について一般的見解が示されていないことから、山形市では最低限確保すべき規模を直近５ヵ年の補正予算に要した一般財源の年平均額、将来的に目標とする規模を東北地方県庁所在地都市の中位水準程度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ＰＦＩ及び立替施行事業の償還財源相当額３００百万円を取り崩した一方、同事業に係る元金償還に備えるため積立（約４００百万円）等をした結果、令和４年度末案高は１２３百万円増加し、２，０７９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は臨時財政対策債償還分の償還財源として、約２８５百万円を積み立てる一方、ＰＦＩ及び立替施行事業の償還財源として約４００百万円充当するなど、積立額より取崩し額が多くなる見込みであり、短期的には残高が減少する見通しである。計画的に償還を行うために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D28E0BF-F969-4FED-904D-16A914E90C0F}"/>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7671F6C-A8D5-4BF7-AE93-45EEE9FF9F9A}"/>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A51B50D-9FF5-458B-BBBD-D1F161690026}"/>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73A1CC0-AEF9-4F25-BEA7-AF2E54971B04}"/>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56820B2-7E21-42DB-859C-D870A33F0DC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A8C4E5A-08C9-49A3-BC71-7F32BDAEEA19}"/>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421977E-6C7E-4ADA-B26A-ABD94E127941}"/>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9F67BE5-A90C-4BCA-8FD9-455BE31AD874}"/>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F22FA4E-E20D-411B-9730-7CBD951B842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DD4CABC-ABFF-469A-9318-76014B401A87}"/>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240,441
238,924
381.30
120,040,990
116,397,300
2,538,189
53,644,763
109,903,007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FC20217-B73F-48CF-B4C7-FCA0C9B8FC1B}"/>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A922C6E-47A3-458E-820D-FFD5DAAF5C53}"/>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88D8D0F-2EAE-497B-914D-90CC9556A6AF}"/>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C3907DB-84F6-4DB9-B62F-613D82596EDC}"/>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F05D348-0AB2-493B-BC27-3C542F31F9F1}"/>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16BFD11-09CE-4524-876F-F92314A875EF}"/>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564F597-1646-4446-B12E-E73DE1BE37ED}"/>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D09E0A6-62FF-47D8-BD4A-A61B785A8711}"/>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F494B3A-FC40-40B6-9002-A457946C68A9}"/>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F7C72A9-C7D6-443C-AA3D-C6047CA9D87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A712F4A-9B43-403A-8692-834CEDA3A192}"/>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9B390FB-CA48-4FBB-93B2-2FF6AD2ED765}"/>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269E7E5-8F0C-4636-8B54-11E223583D4F}"/>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47D004C-29BF-4361-B1A0-11AE3410FCD7}"/>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9F18DB5-3D01-426F-B226-4583631637F7}"/>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CFEC5A3-6D4A-4C89-9EB5-73274923ABF4}"/>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7D6C580-257B-481B-BE4D-F05F383A459D}"/>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6866995-D0FF-460E-88CB-B3B0085C3F7E}"/>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41E7E33-41A8-4D2D-835C-7B3F25B3EE87}"/>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E33F474-632A-43F8-8138-867C008E61AB}"/>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772E4EF-BF2F-4662-986C-6C3B9DAA45E4}"/>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2A9B92D-FDAA-4890-8CEB-5B3043267F8A}"/>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4DE17FA-7771-44C6-AB65-30ABAFF5BAD9}"/>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044881A-916F-4F21-8F86-A95C29CD75B9}"/>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AD552E3-1AB5-4E80-A38F-1D34496FE84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94C5CAF-A00A-4AC0-8800-3D13C1EAC932}"/>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AC13A15-6BFF-4500-8055-A8CF89A6584D}"/>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4BBEA55-68F9-4904-B5A9-2D3ECF96C214}"/>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68A8ABA-B283-49FA-80CA-37EEB853AC62}"/>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C24738A-3262-4108-8C80-C9E923D9A5C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8009400-6CAD-4F85-B2F2-F3199CCA3E6B}"/>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72C17F5-05D6-462F-8179-32127B2289FB}"/>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9D7576E-FDE1-4182-9E16-CECF5C672962}"/>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88B265E-B52D-4C2D-86F6-CA8C3AE254BB}"/>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DC69D74-D236-44D1-851A-F1402F9F9744}"/>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FD4DB83-71A7-4C49-B9B5-F812AF98CF51}"/>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76AF10D-A586-449D-B932-9AF8B86A9A5C}"/>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以降増加傾向であったが、令和３年度から若干の減少となり、令和４年度は横ばいとなっている。類似団体平均を下回っている状況であるため、市税等の多様な納付手段の拡充による収納率向上を目指すとともに、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次行財政改革プランに基づき、事務事業と職員体制の見直しを継続的に行うことにより、更なる財政の健全化を図る。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B807914-A60B-4848-B9AB-D7EB4D3222A3}"/>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3B28F8F-87FC-4B14-950A-6CFE1155DF12}"/>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74C110E1-B938-485D-8742-2E3E6EB7EBEE}"/>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8780FBEC-C344-4312-BF89-62EF8404DF28}"/>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1C6ACD83-D7B2-44A8-AF0F-A1A78A35B16A}"/>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6D2A66C1-EB55-4F46-A6AA-BC2111A47E1B}"/>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59866C0A-3657-4DEF-89EA-62E5E5936B07}"/>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E0D70ACC-946F-42B7-A4FA-15A27337952D}"/>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2FCE25F-C8AB-4962-B287-86E015C9228C}"/>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C570E2C2-BD91-49E0-8A05-F09E2DA5AB61}"/>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F1511033-DBF0-4411-A93A-8611CE9C14AD}"/>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D750D6F3-E170-4836-8502-5A641B45626F}"/>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5D09FC54-69A7-40A5-8F97-96FA2D74325F}"/>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3972CCD5-2187-42C0-BC93-42FE26C1CFC4}"/>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743AB6B4-96E4-447C-9B51-E108F4E1E79B}"/>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EC9CBADB-E286-4647-B1D2-2495504FD892}"/>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511DEF0B-E78C-4CC4-9CC0-3F79771B816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50849048-6EF5-40FA-B97C-684574BB4349}"/>
            </a:ext>
          </a:extLst>
        </xdr:cNvPr>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6442FAA5-7DD6-4598-B224-01798E69CBDD}"/>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6A9B4B82-B918-4801-BEDB-D0655C46FBAE}"/>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7845AAA3-E464-4F93-928F-CE60508FF2DD}"/>
            </a:ext>
          </a:extLst>
        </xdr:cNvPr>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6BAC01B1-2BBA-4104-8CD0-EA6F66B36F96}"/>
            </a:ext>
          </a:extLst>
        </xdr:cNvPr>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7ED26A83-A672-4CBE-BBC9-2CDCADDF5023}"/>
            </a:ext>
          </a:extLst>
        </xdr:cNvPr>
        <xdr:cNvCxnSpPr/>
      </xdr:nvCxnSpPr>
      <xdr:spPr>
        <a:xfrm>
          <a:off x="3752850" y="706628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335B02C9-D514-4ADC-8242-DAB6DF213734}"/>
            </a:ext>
          </a:extLst>
        </xdr:cNvPr>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A5BADBC6-E850-4FF6-83B4-B102992AD389}"/>
            </a:ext>
          </a:extLst>
        </xdr:cNvPr>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24DB7122-ED6D-4866-9DB6-751239DC5929}"/>
            </a:ext>
          </a:extLst>
        </xdr:cNvPr>
        <xdr:cNvCxnSpPr/>
      </xdr:nvCxnSpPr>
      <xdr:spPr>
        <a:xfrm>
          <a:off x="2940050" y="7035618"/>
          <a:ext cx="8128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7489EC0E-1018-4BF6-8B4E-E9B6EA83D565}"/>
            </a:ext>
          </a:extLst>
        </xdr:cNvPr>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EC264E2A-A87D-4B26-A431-D77479042374}"/>
            </a:ext>
          </a:extLst>
        </xdr:cNvPr>
        <xdr:cNvSpPr txBox="1"/>
      </xdr:nvSpPr>
      <xdr:spPr>
        <a:xfrm>
          <a:off x="3409950" y="675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41</xdr:row>
      <xdr:rowOff>162378</xdr:rowOff>
    </xdr:to>
    <xdr:cxnSp macro="">
      <xdr:nvCxnSpPr>
        <xdr:cNvPr id="77" name="直線コネクタ 76">
          <a:extLst>
            <a:ext uri="{FF2B5EF4-FFF2-40B4-BE49-F238E27FC236}">
              <a16:creationId xmlns:a16="http://schemas.microsoft.com/office/drawing/2014/main" id="{1F5776C5-2BE2-4F62-A14F-5DDB79B359CA}"/>
            </a:ext>
          </a:extLst>
        </xdr:cNvPr>
        <xdr:cNvCxnSpPr/>
      </xdr:nvCxnSpPr>
      <xdr:spPr>
        <a:xfrm>
          <a:off x="2127250" y="703561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BABFC961-421D-4C0C-82C3-FF118ED76268}"/>
            </a:ext>
          </a:extLst>
        </xdr:cNvPr>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352E0F62-214B-454E-95F0-C06C0C8D3EE7}"/>
            </a:ext>
          </a:extLst>
        </xdr:cNvPr>
        <xdr:cNvSpPr txBox="1"/>
      </xdr:nvSpPr>
      <xdr:spPr>
        <a:xfrm>
          <a:off x="25971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8FBDA141-1C7C-49BF-89CF-9B52361270E9}"/>
            </a:ext>
          </a:extLst>
        </xdr:cNvPr>
        <xdr:cNvCxnSpPr/>
      </xdr:nvCxnSpPr>
      <xdr:spPr>
        <a:xfrm>
          <a:off x="1333500" y="703561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EA0077E7-F1CA-4F86-B68B-B522128D2E25}"/>
            </a:ext>
          </a:extLst>
        </xdr:cNvPr>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4E08422E-6A7D-4382-935D-B2194A4B4450}"/>
            </a:ext>
          </a:extLst>
        </xdr:cNvPr>
        <xdr:cNvSpPr txBox="1"/>
      </xdr:nvSpPr>
      <xdr:spPr>
        <a:xfrm>
          <a:off x="17843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a:extLst>
            <a:ext uri="{FF2B5EF4-FFF2-40B4-BE49-F238E27FC236}">
              <a16:creationId xmlns:a16="http://schemas.microsoft.com/office/drawing/2014/main" id="{813B9BB6-4736-4F5C-88BC-CDC88A98F3C5}"/>
            </a:ext>
          </a:extLst>
        </xdr:cNvPr>
        <xdr:cNvSpPr/>
      </xdr:nvSpPr>
      <xdr:spPr>
        <a:xfrm>
          <a:off x="1282700" y="68162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84" name="テキスト ボックス 83">
          <a:extLst>
            <a:ext uri="{FF2B5EF4-FFF2-40B4-BE49-F238E27FC236}">
              <a16:creationId xmlns:a16="http://schemas.microsoft.com/office/drawing/2014/main" id="{F237C59E-AFE0-4B8B-BCA7-627193ACF3C8}"/>
            </a:ext>
          </a:extLst>
        </xdr:cNvPr>
        <xdr:cNvSpPr txBox="1"/>
      </xdr:nvSpPr>
      <xdr:spPr>
        <a:xfrm>
          <a:off x="971550" y="65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B29C4F1-6321-4F78-99A2-F1E46D0EA9E5}"/>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F6949D2-2602-465F-917A-5D11CB6A6584}"/>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9A0557A-AA6E-454A-ADD9-8C96D6730D4A}"/>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1BA4C1F-F99C-4B0D-9FD7-35A880009A58}"/>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150AC271-C413-4353-960D-57CB1C2466E8}"/>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E7C393B5-AA46-4230-8AF4-CA74E78D453F}"/>
            </a:ext>
          </a:extLst>
        </xdr:cNvPr>
        <xdr:cNvSpPr/>
      </xdr:nvSpPr>
      <xdr:spPr>
        <a:xfrm>
          <a:off x="4464050" y="7019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925752CF-CB80-49EC-832F-8D68BBC178A5}"/>
            </a:ext>
          </a:extLst>
        </xdr:cNvPr>
        <xdr:cNvSpPr txBox="1"/>
      </xdr:nvSpPr>
      <xdr:spPr>
        <a:xfrm>
          <a:off x="4584700" y="699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38A2C4FD-9C7B-42EC-82A3-7FE274682BC3}"/>
            </a:ext>
          </a:extLst>
        </xdr:cNvPr>
        <xdr:cNvSpPr/>
      </xdr:nvSpPr>
      <xdr:spPr>
        <a:xfrm>
          <a:off x="3702050" y="7019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CC937BCE-D979-40C9-85EC-DA6D067B14DE}"/>
            </a:ext>
          </a:extLst>
        </xdr:cNvPr>
        <xdr:cNvSpPr txBox="1"/>
      </xdr:nvSpPr>
      <xdr:spPr>
        <a:xfrm>
          <a:off x="3409950" y="710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58933D31-0B4A-4ECD-B541-23309B5C4920}"/>
            </a:ext>
          </a:extLst>
        </xdr:cNvPr>
        <xdr:cNvSpPr/>
      </xdr:nvSpPr>
      <xdr:spPr>
        <a:xfrm>
          <a:off x="2889250" y="6984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73407530-F1AD-42E7-BD78-9118F60C3E80}"/>
            </a:ext>
          </a:extLst>
        </xdr:cNvPr>
        <xdr:cNvSpPr txBox="1"/>
      </xdr:nvSpPr>
      <xdr:spPr>
        <a:xfrm>
          <a:off x="25971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a:extLst>
            <a:ext uri="{FF2B5EF4-FFF2-40B4-BE49-F238E27FC236}">
              <a16:creationId xmlns:a16="http://schemas.microsoft.com/office/drawing/2014/main" id="{EDC3E803-EF14-40D8-97F1-6C3A42D8780C}"/>
            </a:ext>
          </a:extLst>
        </xdr:cNvPr>
        <xdr:cNvSpPr/>
      </xdr:nvSpPr>
      <xdr:spPr>
        <a:xfrm>
          <a:off x="2095500" y="698481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a:extLst>
            <a:ext uri="{FF2B5EF4-FFF2-40B4-BE49-F238E27FC236}">
              <a16:creationId xmlns:a16="http://schemas.microsoft.com/office/drawing/2014/main" id="{D3517024-96B6-4BC7-A852-4E267632294B}"/>
            </a:ext>
          </a:extLst>
        </xdr:cNvPr>
        <xdr:cNvSpPr txBox="1"/>
      </xdr:nvSpPr>
      <xdr:spPr>
        <a:xfrm>
          <a:off x="17843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816FD049-B0A0-43C8-8D98-08D561FA80C7}"/>
            </a:ext>
          </a:extLst>
        </xdr:cNvPr>
        <xdr:cNvSpPr/>
      </xdr:nvSpPr>
      <xdr:spPr>
        <a:xfrm>
          <a:off x="1282700" y="698481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id="{0674FF24-D194-40AF-A552-DE8274ECC80D}"/>
            </a:ext>
          </a:extLst>
        </xdr:cNvPr>
        <xdr:cNvSpPr txBox="1"/>
      </xdr:nvSpPr>
      <xdr:spPr>
        <a:xfrm>
          <a:off x="9715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8AECE572-46F9-42CE-BE84-2C6B37519296}"/>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7AEB7FB0-E066-4DB3-9B8B-C9C47BE0272A}"/>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F17DA2C7-7007-4891-8D70-7ADE7B60098E}"/>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57351846-C063-4DAA-983A-F88812404DFB}"/>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6289DD40-4FB7-43DD-B446-1ECDF922FEB9}"/>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AE6DC3A1-3DF7-4E11-9615-44C4F7FFC7F1}"/>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795E1099-33F6-4ED6-A419-FBF18113A48C}"/>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1B3DBA42-7FC8-46A5-9D24-E2142D9C0092}"/>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DA97ADB1-A65B-4041-A9DC-227BDFC01F3C}"/>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21095577-C48D-4295-A75E-CD1723D804C8}"/>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9A70C896-FEDE-49A6-A4B2-7642E48243AA}"/>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27574161-E2B1-41DD-ADD8-212EF33BF663}"/>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3AAF34AB-9A0F-4484-A271-32B61F02D47A}"/>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物件費、人件費及び扶助費の増等により経常経費は増加した。また、臨時財政対策債の減により財源も減少したことから経常収支比率は前年度より７．１ポイント増加した。</a:t>
          </a:r>
        </a:p>
        <a:p>
          <a:r>
            <a:rPr kumimoji="1" lang="ja-JP" altLang="en-US" sz="1300">
              <a:latin typeface="ＭＳ Ｐゴシック" panose="020B0600070205080204" pitchFamily="50" charset="-128"/>
              <a:ea typeface="ＭＳ Ｐゴシック" panose="020B0600070205080204" pitchFamily="50" charset="-128"/>
            </a:rPr>
            <a:t>今後も引き続き財政の硬直化が懸念されるため、経常経費の削減と収入の確保を図りながら、健全な財政運営に努める。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E24308FA-0CFA-4E6E-B385-AE25975BC8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F2E8DA89-FEF2-462B-BBAB-4B08D569AB6C}"/>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C3C0255D-664C-4667-ADA3-8F444DFF4F2E}"/>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7CD0FD57-C8F6-43DE-9266-CE9F073BACA1}"/>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3AB44091-E2D7-4CA2-A6F8-A51E794EFF22}"/>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68775AC1-FECF-4643-BFAE-5DBE22EF21F7}"/>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9D5D9D49-8A4B-46CB-8C33-4577B86D7828}"/>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5040B718-82C3-49EA-9D49-CDC6F76FA079}"/>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19E938C9-0A86-423D-AF67-0FFDA9A2DBA3}"/>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7DF60388-46D9-4741-BB0A-AE2FDC5C63F6}"/>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8DA6FAAD-A1F1-4A98-969D-DBEF6055FCC2}"/>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C264A9E-FED0-4943-A583-105AA5FF358A}"/>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3692E25-ADC7-4277-BE92-2FC06E53B1F5}"/>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3047497-0774-4905-A298-7CDA15F2CFAB}"/>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829FFB19-7C03-41B5-AD85-E370E0B3BAB4}"/>
            </a:ext>
          </a:extLst>
        </xdr:cNvPr>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EB0A4B39-36E1-4C4E-AF7D-E6A9B50AEE6F}"/>
            </a:ext>
          </a:extLst>
        </xdr:cNvPr>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22064539-2144-4C1D-909E-8F654470A79B}"/>
            </a:ext>
          </a:extLst>
        </xdr:cNvPr>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5148D0DA-01BC-49B3-B61A-63F515F44CB9}"/>
            </a:ext>
          </a:extLst>
        </xdr:cNvPr>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362FDC65-155C-4DB2-B8A5-0BE8B663B11B}"/>
            </a:ext>
          </a:extLst>
        </xdr:cNvPr>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64</xdr:row>
      <xdr:rowOff>102108</xdr:rowOff>
    </xdr:to>
    <xdr:cxnSp macro="">
      <xdr:nvCxnSpPr>
        <xdr:cNvPr id="132" name="直線コネクタ 131">
          <a:extLst>
            <a:ext uri="{FF2B5EF4-FFF2-40B4-BE49-F238E27FC236}">
              <a16:creationId xmlns:a16="http://schemas.microsoft.com/office/drawing/2014/main" id="{71D12259-4241-40EF-8F2C-2CD2A2A2964B}"/>
            </a:ext>
          </a:extLst>
        </xdr:cNvPr>
        <xdr:cNvCxnSpPr/>
      </xdr:nvCxnSpPr>
      <xdr:spPr>
        <a:xfrm>
          <a:off x="3752850" y="10496042"/>
          <a:ext cx="762000" cy="3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D6260EF6-A05D-4D82-AC59-665CA6D6F9BB}"/>
            </a:ext>
          </a:extLst>
        </xdr:cNvPr>
        <xdr:cNvSpPr txBox="1"/>
      </xdr:nvSpPr>
      <xdr:spPr>
        <a:xfrm>
          <a:off x="4584700" y="108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E61FDDF-13CB-4B2A-971F-778B120BE3AE}"/>
            </a:ext>
          </a:extLst>
        </xdr:cNvPr>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64</xdr:row>
      <xdr:rowOff>29718</xdr:rowOff>
    </xdr:to>
    <xdr:cxnSp macro="">
      <xdr:nvCxnSpPr>
        <xdr:cNvPr id="135" name="直線コネクタ 134">
          <a:extLst>
            <a:ext uri="{FF2B5EF4-FFF2-40B4-BE49-F238E27FC236}">
              <a16:creationId xmlns:a16="http://schemas.microsoft.com/office/drawing/2014/main" id="{348E43A2-E72F-48B4-8683-342124C5E390}"/>
            </a:ext>
          </a:extLst>
        </xdr:cNvPr>
        <xdr:cNvCxnSpPr/>
      </xdr:nvCxnSpPr>
      <xdr:spPr>
        <a:xfrm flipV="1">
          <a:off x="2940050" y="10496042"/>
          <a:ext cx="812800" cy="2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AC699DC2-4666-44EB-B913-B4509D7C02FA}"/>
            </a:ext>
          </a:extLst>
        </xdr:cNvPr>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930A740B-6AE4-4A7C-92F4-F0F271E644C8}"/>
            </a:ext>
          </a:extLst>
        </xdr:cNvPr>
        <xdr:cNvSpPr txBox="1"/>
      </xdr:nvSpPr>
      <xdr:spPr>
        <a:xfrm>
          <a:off x="3409950" y="1076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140716</xdr:rowOff>
    </xdr:to>
    <xdr:cxnSp macro="">
      <xdr:nvCxnSpPr>
        <xdr:cNvPr id="138" name="直線コネクタ 137">
          <a:extLst>
            <a:ext uri="{FF2B5EF4-FFF2-40B4-BE49-F238E27FC236}">
              <a16:creationId xmlns:a16="http://schemas.microsoft.com/office/drawing/2014/main" id="{D59822EC-9E5F-4D0C-ABEF-37B54E0A3E5C}"/>
            </a:ext>
          </a:extLst>
        </xdr:cNvPr>
        <xdr:cNvCxnSpPr/>
      </xdr:nvCxnSpPr>
      <xdr:spPr>
        <a:xfrm flipV="1">
          <a:off x="2127250" y="10758678"/>
          <a:ext cx="8128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924E5B4-3C9E-464D-9F23-11C7EF713DA4}"/>
            </a:ext>
          </a:extLst>
        </xdr:cNvPr>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5EBCA45D-DBAC-4AFA-8149-3F617FB3289F}"/>
            </a:ext>
          </a:extLst>
        </xdr:cNvPr>
        <xdr:cNvSpPr txBox="1"/>
      </xdr:nvSpPr>
      <xdr:spPr>
        <a:xfrm>
          <a:off x="2597150" y="1095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64</xdr:row>
      <xdr:rowOff>140716</xdr:rowOff>
    </xdr:to>
    <xdr:cxnSp macro="">
      <xdr:nvCxnSpPr>
        <xdr:cNvPr id="141" name="直線コネクタ 140">
          <a:extLst>
            <a:ext uri="{FF2B5EF4-FFF2-40B4-BE49-F238E27FC236}">
              <a16:creationId xmlns:a16="http://schemas.microsoft.com/office/drawing/2014/main" id="{721B4CB7-8010-43D0-A85A-9B0C1C97CAE9}"/>
            </a:ext>
          </a:extLst>
        </xdr:cNvPr>
        <xdr:cNvCxnSpPr/>
      </xdr:nvCxnSpPr>
      <xdr:spPr>
        <a:xfrm>
          <a:off x="1333500" y="10864850"/>
          <a:ext cx="7937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15A0FA69-5F3A-4A2E-8DE7-D4F5A4CE8BB8}"/>
            </a:ext>
          </a:extLst>
        </xdr:cNvPr>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72EF426A-EFED-422C-8DCD-D69068108EBE}"/>
            </a:ext>
          </a:extLst>
        </xdr:cNvPr>
        <xdr:cNvSpPr txBox="1"/>
      </xdr:nvSpPr>
      <xdr:spPr>
        <a:xfrm>
          <a:off x="1784350" y="1095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44" name="フローチャート: 判断 143">
          <a:extLst>
            <a:ext uri="{FF2B5EF4-FFF2-40B4-BE49-F238E27FC236}">
              <a16:creationId xmlns:a16="http://schemas.microsoft.com/office/drawing/2014/main" id="{18C47732-AC87-4D33-BA33-3BBB4B45CF22}"/>
            </a:ext>
          </a:extLst>
        </xdr:cNvPr>
        <xdr:cNvSpPr/>
      </xdr:nvSpPr>
      <xdr:spPr>
        <a:xfrm>
          <a:off x="1282700" y="1083818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45" name="テキスト ボックス 144">
          <a:extLst>
            <a:ext uri="{FF2B5EF4-FFF2-40B4-BE49-F238E27FC236}">
              <a16:creationId xmlns:a16="http://schemas.microsoft.com/office/drawing/2014/main" id="{8554D5E9-9077-45B3-A6DC-BB4E2E5BEB60}"/>
            </a:ext>
          </a:extLst>
        </xdr:cNvPr>
        <xdr:cNvSpPr txBox="1"/>
      </xdr:nvSpPr>
      <xdr:spPr>
        <a:xfrm>
          <a:off x="971550" y="1092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B95955D-A9DF-452C-9471-392733D3046D}"/>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7A13523-7934-4BAB-919F-279727E1C4BE}"/>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A072EBB-F2C1-44D1-88B4-2511627ED6C2}"/>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185DCA7-A0BB-4077-B1DC-0A7A6AD548EF}"/>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8AE5874-99CA-4402-8773-575BC024D624}"/>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1" name="楕円 150">
          <a:extLst>
            <a:ext uri="{FF2B5EF4-FFF2-40B4-BE49-F238E27FC236}">
              <a16:creationId xmlns:a16="http://schemas.microsoft.com/office/drawing/2014/main" id="{8D716489-79F6-4AE7-B05D-80186E4A6F65}"/>
            </a:ext>
          </a:extLst>
        </xdr:cNvPr>
        <xdr:cNvSpPr/>
      </xdr:nvSpPr>
      <xdr:spPr>
        <a:xfrm>
          <a:off x="446405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67835</xdr:rowOff>
    </xdr:from>
    <xdr:ext cx="762000" cy="259045"/>
    <xdr:sp macro="" textlink="">
      <xdr:nvSpPr>
        <xdr:cNvPr id="152" name="財政構造の弾力性該当値テキスト">
          <a:extLst>
            <a:ext uri="{FF2B5EF4-FFF2-40B4-BE49-F238E27FC236}">
              <a16:creationId xmlns:a16="http://schemas.microsoft.com/office/drawing/2014/main" id="{F898F0EA-AE5B-43E6-A32A-28CEFCB9C37D}"/>
            </a:ext>
          </a:extLst>
        </xdr:cNvPr>
        <xdr:cNvSpPr txBox="1"/>
      </xdr:nvSpPr>
      <xdr:spPr>
        <a:xfrm>
          <a:off x="4584700" y="1062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3" name="楕円 152">
          <a:extLst>
            <a:ext uri="{FF2B5EF4-FFF2-40B4-BE49-F238E27FC236}">
              <a16:creationId xmlns:a16="http://schemas.microsoft.com/office/drawing/2014/main" id="{8605EA8E-EE28-404F-B14D-78DC8D8F25BA}"/>
            </a:ext>
          </a:extLst>
        </xdr:cNvPr>
        <xdr:cNvSpPr/>
      </xdr:nvSpPr>
      <xdr:spPr>
        <a:xfrm>
          <a:off x="3702050" y="1044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4" name="テキスト ボックス 153">
          <a:extLst>
            <a:ext uri="{FF2B5EF4-FFF2-40B4-BE49-F238E27FC236}">
              <a16:creationId xmlns:a16="http://schemas.microsoft.com/office/drawing/2014/main" id="{3D6B5C73-C494-4108-85BF-B7BBF851EF4E}"/>
            </a:ext>
          </a:extLst>
        </xdr:cNvPr>
        <xdr:cNvSpPr txBox="1"/>
      </xdr:nvSpPr>
      <xdr:spPr>
        <a:xfrm>
          <a:off x="3409950" y="1022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5" name="楕円 154">
          <a:extLst>
            <a:ext uri="{FF2B5EF4-FFF2-40B4-BE49-F238E27FC236}">
              <a16:creationId xmlns:a16="http://schemas.microsoft.com/office/drawing/2014/main" id="{E745198F-1774-4CF7-A3D0-8FABA43C2602}"/>
            </a:ext>
          </a:extLst>
        </xdr:cNvPr>
        <xdr:cNvSpPr/>
      </xdr:nvSpPr>
      <xdr:spPr>
        <a:xfrm>
          <a:off x="2889250" y="107116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90695</xdr:rowOff>
    </xdr:from>
    <xdr:ext cx="762000" cy="259045"/>
    <xdr:sp macro="" textlink="">
      <xdr:nvSpPr>
        <xdr:cNvPr id="156" name="テキスト ボックス 155">
          <a:extLst>
            <a:ext uri="{FF2B5EF4-FFF2-40B4-BE49-F238E27FC236}">
              <a16:creationId xmlns:a16="http://schemas.microsoft.com/office/drawing/2014/main" id="{3BF8C2F8-D078-49C6-9847-9C73520825CB}"/>
            </a:ext>
          </a:extLst>
        </xdr:cNvPr>
        <xdr:cNvSpPr txBox="1"/>
      </xdr:nvSpPr>
      <xdr:spPr>
        <a:xfrm>
          <a:off x="2597150" y="1048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7" name="楕円 156">
          <a:extLst>
            <a:ext uri="{FF2B5EF4-FFF2-40B4-BE49-F238E27FC236}">
              <a16:creationId xmlns:a16="http://schemas.microsoft.com/office/drawing/2014/main" id="{D5D92073-5A01-409C-AFDC-18698FFA9DCB}"/>
            </a:ext>
          </a:extLst>
        </xdr:cNvPr>
        <xdr:cNvSpPr/>
      </xdr:nvSpPr>
      <xdr:spPr>
        <a:xfrm>
          <a:off x="2095500" y="1081887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30243</xdr:rowOff>
    </xdr:from>
    <xdr:ext cx="762000" cy="259045"/>
    <xdr:sp macro="" textlink="">
      <xdr:nvSpPr>
        <xdr:cNvPr id="158" name="テキスト ボックス 157">
          <a:extLst>
            <a:ext uri="{FF2B5EF4-FFF2-40B4-BE49-F238E27FC236}">
              <a16:creationId xmlns:a16="http://schemas.microsoft.com/office/drawing/2014/main" id="{B9B6BAC5-B1EC-4184-8D3C-2938C28929CA}"/>
            </a:ext>
          </a:extLst>
        </xdr:cNvPr>
        <xdr:cNvSpPr txBox="1"/>
      </xdr:nvSpPr>
      <xdr:spPr>
        <a:xfrm>
          <a:off x="1784350" y="105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9" name="楕円 158">
          <a:extLst>
            <a:ext uri="{FF2B5EF4-FFF2-40B4-BE49-F238E27FC236}">
              <a16:creationId xmlns:a16="http://schemas.microsoft.com/office/drawing/2014/main" id="{2F9F458F-B7A0-4E2C-9484-188117E86681}"/>
            </a:ext>
          </a:extLst>
        </xdr:cNvPr>
        <xdr:cNvSpPr/>
      </xdr:nvSpPr>
      <xdr:spPr>
        <a:xfrm>
          <a:off x="1282700" y="108140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60" name="テキスト ボックス 159">
          <a:extLst>
            <a:ext uri="{FF2B5EF4-FFF2-40B4-BE49-F238E27FC236}">
              <a16:creationId xmlns:a16="http://schemas.microsoft.com/office/drawing/2014/main" id="{ADDD62EB-C8BF-4E9A-A424-E6D9B1826064}"/>
            </a:ext>
          </a:extLst>
        </xdr:cNvPr>
        <xdr:cNvSpPr txBox="1"/>
      </xdr:nvSpPr>
      <xdr:spPr>
        <a:xfrm>
          <a:off x="97155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7143B61-44BB-4EB6-B6A3-A22BF35D8531}"/>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E9569FB-AADD-4216-8447-19A78D3CF8C7}"/>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158CDEC-71D1-434E-AFE5-A78ABCFA4EE6}"/>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ADAC764-358B-4048-9882-58317D1DF25D}"/>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C376797-60AB-4F8C-8C52-81217F60DDFA}"/>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E861CD97-ACD9-48CC-9274-748514A77138}"/>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9357F564-0756-4923-9376-875378CB1F65}"/>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4EAF190D-489D-49BC-B11B-A7108375B524}"/>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9D1B9400-9D7A-4154-9A97-0D3ED207CE9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AE41DEF7-F7BF-4A2A-92F6-E7EBE109FA55}"/>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C4F67AD5-6F45-4BBA-844D-BA8169F17496}"/>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4FF87B4-57E1-4FC0-9241-9B56E6EAA62E}"/>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5BAE657D-E37D-42A0-9E46-EFBFEB578AA1}"/>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物件費（地域活性化プレミアム付電子商品券事業等）および人件費が増加したため、人口一人当たりの決算額は前年度から１１，３２９円増加の１５６，５０５円となっている。</a:t>
          </a:r>
        </a:p>
        <a:p>
          <a:r>
            <a:rPr kumimoji="1" lang="ja-JP" altLang="en-US" sz="1300">
              <a:latin typeface="ＭＳ Ｐゴシック" panose="020B0600070205080204" pitchFamily="50" charset="-128"/>
              <a:ea typeface="ＭＳ Ｐゴシック" panose="020B0600070205080204" pitchFamily="50" charset="-128"/>
            </a:rPr>
            <a:t>職員の定員適正化と時間外勤務の削減を図るとともに、指定管理者制度の継続や内部管理経費の削減により、一層の節減に努める。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A3F16FE1-F521-4A07-81D3-5A6374C51679}"/>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917C802B-D1C4-42DC-82B9-3905C2D1813E}"/>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B8BBC6DB-FC58-45FC-A34A-ECD00BC6A1EA}"/>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ADC2AC5E-C5B1-42E4-A3D4-92F698672AD7}"/>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F6DCBAB-32F1-40D6-AEA8-10963A7D9423}"/>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E6086069-A2BC-4335-9518-82A9335583F4}"/>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178CE7B4-7AA3-4483-A793-FF734740E047}"/>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7C82FD45-E522-4498-AF1E-E0DD96394AF5}"/>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7E22B51B-13BB-4623-8241-F739CEF45E19}"/>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6E8AE5B9-6A37-4A42-AD39-28AD6603D1F7}"/>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F672409F-D06A-4030-B01F-6FB83EDA6BD1}"/>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5BA57D8A-9933-451B-8ECC-C47DF63C0EFC}"/>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6E872011-B568-436D-8988-0BAD162F2387}"/>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5877FEF-ABA1-481C-8996-CFDEB572960D}"/>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6D9C961A-BDA3-4ABB-A4FC-09AC750E498D}"/>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4C52798F-0854-447A-951F-32EF709E565F}"/>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2DF98028-AF73-49CA-808E-5A2A211D93C1}"/>
            </a:ext>
          </a:extLst>
        </xdr:cNvPr>
        <xdr:cNvCxnSpPr/>
      </xdr:nvCxnSpPr>
      <xdr:spPr>
        <a:xfrm flipV="1">
          <a:off x="4514850" y="13528884"/>
          <a:ext cx="0" cy="1317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7F5DECFC-E874-476F-BA06-DCA1B661E06C}"/>
            </a:ext>
          </a:extLst>
        </xdr:cNvPr>
        <xdr:cNvSpPr txBox="1"/>
      </xdr:nvSpPr>
      <xdr:spPr>
        <a:xfrm>
          <a:off x="4584700" y="1481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7B65C841-88A3-4C63-A76F-753E2675EAF7}"/>
            </a:ext>
          </a:extLst>
        </xdr:cNvPr>
        <xdr:cNvCxnSpPr/>
      </xdr:nvCxnSpPr>
      <xdr:spPr>
        <a:xfrm>
          <a:off x="4425950" y="14846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C9E9D5A2-6F06-40C9-8D22-10478F468D79}"/>
            </a:ext>
          </a:extLst>
        </xdr:cNvPr>
        <xdr:cNvSpPr txBox="1"/>
      </xdr:nvSpPr>
      <xdr:spPr>
        <a:xfrm>
          <a:off x="4584700" y="132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3E0FCF42-DEDE-4385-9DBC-C1636B9C0168}"/>
            </a:ext>
          </a:extLst>
        </xdr:cNvPr>
        <xdr:cNvCxnSpPr/>
      </xdr:nvCxnSpPr>
      <xdr:spPr>
        <a:xfrm>
          <a:off x="4425950" y="13528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135830</xdr:rowOff>
    </xdr:from>
    <xdr:to>
      <xdr:col>23</xdr:col>
      <xdr:colOff>133350</xdr:colOff>
      <xdr:row>87</xdr:row>
      <xdr:rowOff>20738</xdr:rowOff>
    </xdr:to>
    <xdr:cxnSp macro="">
      <xdr:nvCxnSpPr>
        <xdr:cNvPr id="195" name="直線コネクタ 194">
          <a:extLst>
            <a:ext uri="{FF2B5EF4-FFF2-40B4-BE49-F238E27FC236}">
              <a16:creationId xmlns:a16="http://schemas.microsoft.com/office/drawing/2014/main" id="{DAF065B5-2CD2-4F23-B5F5-A8452A9A8FA3}"/>
            </a:ext>
          </a:extLst>
        </xdr:cNvPr>
        <xdr:cNvCxnSpPr/>
      </xdr:nvCxnSpPr>
      <xdr:spPr>
        <a:xfrm>
          <a:off x="3752850" y="14385230"/>
          <a:ext cx="762000" cy="2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2CC214F2-0FF7-41D9-A60A-72ABBEA39097}"/>
            </a:ext>
          </a:extLst>
        </xdr:cNvPr>
        <xdr:cNvSpPr txBox="1"/>
      </xdr:nvSpPr>
      <xdr:spPr>
        <a:xfrm>
          <a:off x="4584700" y="1392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F6BE54BA-14D3-4B52-827F-2DAE2DA7661A}"/>
            </a:ext>
          </a:extLst>
        </xdr:cNvPr>
        <xdr:cNvSpPr/>
      </xdr:nvSpPr>
      <xdr:spPr>
        <a:xfrm>
          <a:off x="4464050" y="14078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169746</xdr:rowOff>
    </xdr:from>
    <xdr:to>
      <xdr:col>19</xdr:col>
      <xdr:colOff>133350</xdr:colOff>
      <xdr:row>85</xdr:row>
      <xdr:rowOff>135830</xdr:rowOff>
    </xdr:to>
    <xdr:cxnSp macro="">
      <xdr:nvCxnSpPr>
        <xdr:cNvPr id="198" name="直線コネクタ 197">
          <a:extLst>
            <a:ext uri="{FF2B5EF4-FFF2-40B4-BE49-F238E27FC236}">
              <a16:creationId xmlns:a16="http://schemas.microsoft.com/office/drawing/2014/main" id="{3CB85EB1-6AFC-4909-9051-58393A40B72B}"/>
            </a:ext>
          </a:extLst>
        </xdr:cNvPr>
        <xdr:cNvCxnSpPr/>
      </xdr:nvCxnSpPr>
      <xdr:spPr>
        <a:xfrm>
          <a:off x="2940050" y="14083866"/>
          <a:ext cx="812800" cy="30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EC8F464E-1793-43EE-9B83-FD8E479426A0}"/>
            </a:ext>
          </a:extLst>
        </xdr:cNvPr>
        <xdr:cNvSpPr/>
      </xdr:nvSpPr>
      <xdr:spPr>
        <a:xfrm>
          <a:off x="3702050" y="1398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60063A13-8688-4DE8-A013-36E31888C559}"/>
            </a:ext>
          </a:extLst>
        </xdr:cNvPr>
        <xdr:cNvSpPr txBox="1"/>
      </xdr:nvSpPr>
      <xdr:spPr>
        <a:xfrm>
          <a:off x="3409950" y="1375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149623</xdr:rowOff>
    </xdr:from>
    <xdr:to>
      <xdr:col>15</xdr:col>
      <xdr:colOff>82550</xdr:colOff>
      <xdr:row>83</xdr:row>
      <xdr:rowOff>169746</xdr:rowOff>
    </xdr:to>
    <xdr:cxnSp macro="">
      <xdr:nvCxnSpPr>
        <xdr:cNvPr id="201" name="直線コネクタ 200">
          <a:extLst>
            <a:ext uri="{FF2B5EF4-FFF2-40B4-BE49-F238E27FC236}">
              <a16:creationId xmlns:a16="http://schemas.microsoft.com/office/drawing/2014/main" id="{9F5F5576-1D60-4BC0-8D73-A9D4752BCF5C}"/>
            </a:ext>
          </a:extLst>
        </xdr:cNvPr>
        <xdr:cNvCxnSpPr/>
      </xdr:nvCxnSpPr>
      <xdr:spPr>
        <a:xfrm>
          <a:off x="2127250" y="13896103"/>
          <a:ext cx="812800" cy="18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873EE512-19CF-4BD6-B027-81600845287D}"/>
            </a:ext>
          </a:extLst>
        </xdr:cNvPr>
        <xdr:cNvSpPr/>
      </xdr:nvSpPr>
      <xdr:spPr>
        <a:xfrm>
          <a:off x="2889250" y="13827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9701907F-8050-4CB3-8448-0F84FD38E3F3}"/>
            </a:ext>
          </a:extLst>
        </xdr:cNvPr>
        <xdr:cNvSpPr txBox="1"/>
      </xdr:nvSpPr>
      <xdr:spPr>
        <a:xfrm>
          <a:off x="2597150" y="135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9891</xdr:rowOff>
    </xdr:from>
    <xdr:to>
      <xdr:col>11</xdr:col>
      <xdr:colOff>31750</xdr:colOff>
      <xdr:row>82</xdr:row>
      <xdr:rowOff>149623</xdr:rowOff>
    </xdr:to>
    <xdr:cxnSp macro="">
      <xdr:nvCxnSpPr>
        <xdr:cNvPr id="204" name="直線コネクタ 203">
          <a:extLst>
            <a:ext uri="{FF2B5EF4-FFF2-40B4-BE49-F238E27FC236}">
              <a16:creationId xmlns:a16="http://schemas.microsoft.com/office/drawing/2014/main" id="{E5DF3740-5F90-4902-A4C2-09B908F79449}"/>
            </a:ext>
          </a:extLst>
        </xdr:cNvPr>
        <xdr:cNvCxnSpPr/>
      </xdr:nvCxnSpPr>
      <xdr:spPr>
        <a:xfrm>
          <a:off x="1333500" y="13756371"/>
          <a:ext cx="793750" cy="1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57622D3E-5CA2-460C-9DC3-383208D8CCD9}"/>
            </a:ext>
          </a:extLst>
        </xdr:cNvPr>
        <xdr:cNvSpPr/>
      </xdr:nvSpPr>
      <xdr:spPr>
        <a:xfrm>
          <a:off x="2095500" y="136674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E16ECFCC-AEF5-4BFE-A99F-FA5060DF605E}"/>
            </a:ext>
          </a:extLst>
        </xdr:cNvPr>
        <xdr:cNvSpPr txBox="1"/>
      </xdr:nvSpPr>
      <xdr:spPr>
        <a:xfrm>
          <a:off x="1784350" y="134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7" name="フローチャート: 判断 206">
          <a:extLst>
            <a:ext uri="{FF2B5EF4-FFF2-40B4-BE49-F238E27FC236}">
              <a16:creationId xmlns:a16="http://schemas.microsoft.com/office/drawing/2014/main" id="{F3A211EF-8849-4E30-9959-C0D2F771C62E}"/>
            </a:ext>
          </a:extLst>
        </xdr:cNvPr>
        <xdr:cNvSpPr/>
      </xdr:nvSpPr>
      <xdr:spPr>
        <a:xfrm>
          <a:off x="1282700" y="135932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8" name="テキスト ボックス 207">
          <a:extLst>
            <a:ext uri="{FF2B5EF4-FFF2-40B4-BE49-F238E27FC236}">
              <a16:creationId xmlns:a16="http://schemas.microsoft.com/office/drawing/2014/main" id="{63FF8CB6-ED85-4FE4-BDF6-8FC66FFC9919}"/>
            </a:ext>
          </a:extLst>
        </xdr:cNvPr>
        <xdr:cNvSpPr txBox="1"/>
      </xdr:nvSpPr>
      <xdr:spPr>
        <a:xfrm>
          <a:off x="971550" y="1336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D37BD3E-0473-42C4-B7A2-4E32B832CFBF}"/>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9906610-01F6-41AA-91F4-B0D4945E849F}"/>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327487B-8AF7-4E68-93D3-F3936C4E0D57}"/>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599F9EA-D9BD-4C5B-8E7A-F392670D6A0D}"/>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5AE84D4-6B67-4960-BD3B-8B142563A2C2}"/>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141388</xdr:rowOff>
    </xdr:from>
    <xdr:to>
      <xdr:col>23</xdr:col>
      <xdr:colOff>184150</xdr:colOff>
      <xdr:row>87</xdr:row>
      <xdr:rowOff>71538</xdr:rowOff>
    </xdr:to>
    <xdr:sp macro="" textlink="">
      <xdr:nvSpPr>
        <xdr:cNvPr id="214" name="楕円 213">
          <a:extLst>
            <a:ext uri="{FF2B5EF4-FFF2-40B4-BE49-F238E27FC236}">
              <a16:creationId xmlns:a16="http://schemas.microsoft.com/office/drawing/2014/main" id="{2148D7CA-2698-4B6C-8C86-BDA1D8087DE7}"/>
            </a:ext>
          </a:extLst>
        </xdr:cNvPr>
        <xdr:cNvSpPr/>
      </xdr:nvSpPr>
      <xdr:spPr>
        <a:xfrm>
          <a:off x="4464050" y="145584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113465</xdr:rowOff>
    </xdr:from>
    <xdr:ext cx="762000" cy="259045"/>
    <xdr:sp macro="" textlink="">
      <xdr:nvSpPr>
        <xdr:cNvPr id="215" name="人件費・物件費等の状況該当値テキスト">
          <a:extLst>
            <a:ext uri="{FF2B5EF4-FFF2-40B4-BE49-F238E27FC236}">
              <a16:creationId xmlns:a16="http://schemas.microsoft.com/office/drawing/2014/main" id="{99B09A88-A961-46DC-92FC-0862E454AC07}"/>
            </a:ext>
          </a:extLst>
        </xdr:cNvPr>
        <xdr:cNvSpPr txBox="1"/>
      </xdr:nvSpPr>
      <xdr:spPr>
        <a:xfrm>
          <a:off x="4584700" y="1453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85030</xdr:rowOff>
    </xdr:from>
    <xdr:to>
      <xdr:col>19</xdr:col>
      <xdr:colOff>184150</xdr:colOff>
      <xdr:row>86</xdr:row>
      <xdr:rowOff>15180</xdr:rowOff>
    </xdr:to>
    <xdr:sp macro="" textlink="">
      <xdr:nvSpPr>
        <xdr:cNvPr id="216" name="楕円 215">
          <a:extLst>
            <a:ext uri="{FF2B5EF4-FFF2-40B4-BE49-F238E27FC236}">
              <a16:creationId xmlns:a16="http://schemas.microsoft.com/office/drawing/2014/main" id="{947799F8-A5E0-4048-A1CE-46EA012476C4}"/>
            </a:ext>
          </a:extLst>
        </xdr:cNvPr>
        <xdr:cNvSpPr/>
      </xdr:nvSpPr>
      <xdr:spPr>
        <a:xfrm>
          <a:off x="3702050" y="14334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171407</xdr:rowOff>
    </xdr:from>
    <xdr:ext cx="736600" cy="259045"/>
    <xdr:sp macro="" textlink="">
      <xdr:nvSpPr>
        <xdr:cNvPr id="217" name="テキスト ボックス 216">
          <a:extLst>
            <a:ext uri="{FF2B5EF4-FFF2-40B4-BE49-F238E27FC236}">
              <a16:creationId xmlns:a16="http://schemas.microsoft.com/office/drawing/2014/main" id="{A344A3B9-E8CC-4FDB-A2AE-1F3ADAEDF662}"/>
            </a:ext>
          </a:extLst>
        </xdr:cNvPr>
        <xdr:cNvSpPr txBox="1"/>
      </xdr:nvSpPr>
      <xdr:spPr>
        <a:xfrm>
          <a:off x="3409950" y="1442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118946</xdr:rowOff>
    </xdr:from>
    <xdr:to>
      <xdr:col>15</xdr:col>
      <xdr:colOff>133350</xdr:colOff>
      <xdr:row>84</xdr:row>
      <xdr:rowOff>49096</xdr:rowOff>
    </xdr:to>
    <xdr:sp macro="" textlink="">
      <xdr:nvSpPr>
        <xdr:cNvPr id="218" name="楕円 217">
          <a:extLst>
            <a:ext uri="{FF2B5EF4-FFF2-40B4-BE49-F238E27FC236}">
              <a16:creationId xmlns:a16="http://schemas.microsoft.com/office/drawing/2014/main" id="{6D9F6F73-F826-4A32-B89F-19BDDA4F1410}"/>
            </a:ext>
          </a:extLst>
        </xdr:cNvPr>
        <xdr:cNvSpPr/>
      </xdr:nvSpPr>
      <xdr:spPr>
        <a:xfrm>
          <a:off x="2889250" y="14033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33873</xdr:rowOff>
    </xdr:from>
    <xdr:ext cx="762000" cy="259045"/>
    <xdr:sp macro="" textlink="">
      <xdr:nvSpPr>
        <xdr:cNvPr id="219" name="テキスト ボックス 218">
          <a:extLst>
            <a:ext uri="{FF2B5EF4-FFF2-40B4-BE49-F238E27FC236}">
              <a16:creationId xmlns:a16="http://schemas.microsoft.com/office/drawing/2014/main" id="{23B3CBF2-7338-4B60-838E-6A191859CAFE}"/>
            </a:ext>
          </a:extLst>
        </xdr:cNvPr>
        <xdr:cNvSpPr txBox="1"/>
      </xdr:nvSpPr>
      <xdr:spPr>
        <a:xfrm>
          <a:off x="2597150" y="1411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98823</xdr:rowOff>
    </xdr:from>
    <xdr:to>
      <xdr:col>11</xdr:col>
      <xdr:colOff>82550</xdr:colOff>
      <xdr:row>83</xdr:row>
      <xdr:rowOff>28973</xdr:rowOff>
    </xdr:to>
    <xdr:sp macro="" textlink="">
      <xdr:nvSpPr>
        <xdr:cNvPr id="220" name="楕円 219">
          <a:extLst>
            <a:ext uri="{FF2B5EF4-FFF2-40B4-BE49-F238E27FC236}">
              <a16:creationId xmlns:a16="http://schemas.microsoft.com/office/drawing/2014/main" id="{3BCC60A5-6F61-4C28-8B18-B128E7C1BA77}"/>
            </a:ext>
          </a:extLst>
        </xdr:cNvPr>
        <xdr:cNvSpPr/>
      </xdr:nvSpPr>
      <xdr:spPr>
        <a:xfrm>
          <a:off x="2095500" y="138453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13750</xdr:rowOff>
    </xdr:from>
    <xdr:ext cx="762000" cy="259045"/>
    <xdr:sp macro="" textlink="">
      <xdr:nvSpPr>
        <xdr:cNvPr id="221" name="テキスト ボックス 220">
          <a:extLst>
            <a:ext uri="{FF2B5EF4-FFF2-40B4-BE49-F238E27FC236}">
              <a16:creationId xmlns:a16="http://schemas.microsoft.com/office/drawing/2014/main" id="{6B368BC5-BD1E-461B-A871-0D4B99B75DA2}"/>
            </a:ext>
          </a:extLst>
        </xdr:cNvPr>
        <xdr:cNvSpPr txBox="1"/>
      </xdr:nvSpPr>
      <xdr:spPr>
        <a:xfrm>
          <a:off x="1784350" y="139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130541</xdr:rowOff>
    </xdr:from>
    <xdr:to>
      <xdr:col>7</xdr:col>
      <xdr:colOff>31750</xdr:colOff>
      <xdr:row>82</xdr:row>
      <xdr:rowOff>60691</xdr:rowOff>
    </xdr:to>
    <xdr:sp macro="" textlink="">
      <xdr:nvSpPr>
        <xdr:cNvPr id="222" name="楕円 221">
          <a:extLst>
            <a:ext uri="{FF2B5EF4-FFF2-40B4-BE49-F238E27FC236}">
              <a16:creationId xmlns:a16="http://schemas.microsoft.com/office/drawing/2014/main" id="{59755B2D-6A7E-4DDD-BBF4-87F22DD59EFB}"/>
            </a:ext>
          </a:extLst>
        </xdr:cNvPr>
        <xdr:cNvSpPr/>
      </xdr:nvSpPr>
      <xdr:spPr>
        <a:xfrm>
          <a:off x="1282700" y="1370938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45468</xdr:rowOff>
    </xdr:from>
    <xdr:ext cx="762000" cy="259045"/>
    <xdr:sp macro="" textlink="">
      <xdr:nvSpPr>
        <xdr:cNvPr id="223" name="テキスト ボックス 222">
          <a:extLst>
            <a:ext uri="{FF2B5EF4-FFF2-40B4-BE49-F238E27FC236}">
              <a16:creationId xmlns:a16="http://schemas.microsoft.com/office/drawing/2014/main" id="{82289D72-F86C-47C8-9970-558B56B1A965}"/>
            </a:ext>
          </a:extLst>
        </xdr:cNvPr>
        <xdr:cNvSpPr txBox="1"/>
      </xdr:nvSpPr>
      <xdr:spPr>
        <a:xfrm>
          <a:off x="971550" y="1379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E966A7E9-E8E1-4277-BF2F-A73C94594F14}"/>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B63D52DA-3EA5-4832-AD2F-5AB657B27178}"/>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64BFC9CB-E898-4B35-B0BC-8FD0DF81CC74}"/>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D28E0163-FB22-4972-B298-0E5385086C79}"/>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C5F14836-73FE-440B-B00B-DC39EDE57CE7}"/>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A22A2B75-7359-4E75-BED0-10116192F2C8}"/>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BD8FEBB9-F853-4E2D-B853-F043D90E6CBD}"/>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878C9BAD-63A7-4231-A5F8-B9307C9CDE2E}"/>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DFBBA093-0288-441B-8EE3-2FCA513B8E02}"/>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3984E2C-F866-48B9-8B17-E57808B5A0A9}"/>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682FD6D-5463-4F8E-95D3-D7871395DEC7}"/>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38A6FE15-DD2F-49AE-93B9-9439CA875638}"/>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4A332CB6-6864-434C-BA6B-015DB3EBF1C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平成２２年度以降、類似団体平均を上回っているが、ラスパイレス指数上昇の要因である高齢層職員の退職等により、近年は下降の傾向にある。</a:t>
          </a:r>
        </a:p>
        <a:p>
          <a:r>
            <a:rPr kumimoji="1" lang="ja-JP" altLang="en-US" sz="1300">
              <a:latin typeface="ＭＳ Ｐゴシック" panose="020B0600070205080204" pitchFamily="50" charset="-128"/>
              <a:ea typeface="ＭＳ Ｐゴシック" panose="020B0600070205080204" pitchFamily="50" charset="-128"/>
            </a:rPr>
            <a:t>今後も地域における民間給与等の状況を勘案し、国及び県の勧告を参考に給与の適正化に努める。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17255128-A901-479A-B1E3-4BAA045F1CC5}"/>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7C2C5188-B0E1-4293-94DC-014EBCC72EA3}"/>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EE11996C-2D38-44F0-A7EC-61803AEE5443}"/>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5D0B362D-78CA-4BCA-B9B9-1D791D671B0F}"/>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A39B5674-43F6-4ACC-80B9-419DCA87382E}"/>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B4B8EDA9-A970-479D-82FE-25BC99613123}"/>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637BE7C0-06DA-4764-9B24-94EB350E807F}"/>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3E03E5C0-910E-4ABB-81FB-31776933ACE7}"/>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EC508DC2-0958-4E29-AE0F-E136C5522F70}"/>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3282846A-D46E-45A2-84F6-990EE647FAF5}"/>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53F9B921-3398-494B-8039-181947239AC1}"/>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D205BA4F-6621-47E3-88A0-2D0D25213B48}"/>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4F4E00B8-1096-4958-A8B6-E795DCC5D73A}"/>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A493EECA-E0A5-4DF7-BDB6-26DD9C057177}"/>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D8612F45-236F-435E-A34C-76CE7F13CDFA}"/>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25C91EDA-43EA-4117-9DFE-A8802AF45EBB}"/>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F22938F2-38BE-49E3-A54A-49CB0C5CBF49}"/>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ED9FE301-FEAF-4D25-87D7-45E87B7F8795}"/>
            </a:ext>
          </a:extLst>
        </xdr:cNvPr>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18BB83CE-EE0C-4B09-B87E-F07BB7178F63}"/>
            </a:ext>
          </a:extLst>
        </xdr:cNvPr>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A59B87AC-B057-4561-A028-F3D25A29F680}"/>
            </a:ext>
          </a:extLst>
        </xdr:cNvPr>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9AC3DF93-ACD2-4AE2-8D31-E19EA3773469}"/>
            </a:ext>
          </a:extLst>
        </xdr:cNvPr>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1D119034-3977-4DF5-BA71-AAE3DB916BB6}"/>
            </a:ext>
          </a:extLst>
        </xdr:cNvPr>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170543</xdr:rowOff>
    </xdr:to>
    <xdr:cxnSp macro="">
      <xdr:nvCxnSpPr>
        <xdr:cNvPr id="259" name="直線コネクタ 258">
          <a:extLst>
            <a:ext uri="{FF2B5EF4-FFF2-40B4-BE49-F238E27FC236}">
              <a16:creationId xmlns:a16="http://schemas.microsoft.com/office/drawing/2014/main" id="{4F8ED0F5-7E5C-47AD-9A17-D8D98A2BD42F}"/>
            </a:ext>
          </a:extLst>
        </xdr:cNvPr>
        <xdr:cNvCxnSpPr/>
      </xdr:nvCxnSpPr>
      <xdr:spPr>
        <a:xfrm flipV="1">
          <a:off x="14712950" y="14570347"/>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673F84DD-A590-4B4B-A196-FF23AFCC2B37}"/>
            </a:ext>
          </a:extLst>
        </xdr:cNvPr>
        <xdr:cNvSpPr txBox="1"/>
      </xdr:nvSpPr>
      <xdr:spPr>
        <a:xfrm>
          <a:off x="15563850" y="141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A98F1517-7B9B-4668-9312-DEEAD3C83F65}"/>
            </a:ext>
          </a:extLst>
        </xdr:cNvPr>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86</xdr:row>
      <xdr:rowOff>170543</xdr:rowOff>
    </xdr:to>
    <xdr:cxnSp macro="">
      <xdr:nvCxnSpPr>
        <xdr:cNvPr id="262" name="直線コネクタ 261">
          <a:extLst>
            <a:ext uri="{FF2B5EF4-FFF2-40B4-BE49-F238E27FC236}">
              <a16:creationId xmlns:a16="http://schemas.microsoft.com/office/drawing/2014/main" id="{C634F4A4-40BA-43D1-AA3B-D324B6A75C80}"/>
            </a:ext>
          </a:extLst>
        </xdr:cNvPr>
        <xdr:cNvCxnSpPr/>
      </xdr:nvCxnSpPr>
      <xdr:spPr>
        <a:xfrm>
          <a:off x="13903960" y="14587583"/>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16D0B08B-E98B-430A-9407-B9C0E77FDCB3}"/>
            </a:ext>
          </a:extLst>
        </xdr:cNvPr>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CF881719-BA9B-4F7D-9B8B-9BB96428437C}"/>
            </a:ext>
          </a:extLst>
        </xdr:cNvPr>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16329</xdr:rowOff>
    </xdr:to>
    <xdr:cxnSp macro="">
      <xdr:nvCxnSpPr>
        <xdr:cNvPr id="265" name="直線コネクタ 264">
          <a:extLst>
            <a:ext uri="{FF2B5EF4-FFF2-40B4-BE49-F238E27FC236}">
              <a16:creationId xmlns:a16="http://schemas.microsoft.com/office/drawing/2014/main" id="{1C2B5F19-3C0D-4A94-AB6A-DC98B4314C17}"/>
            </a:ext>
          </a:extLst>
        </xdr:cNvPr>
        <xdr:cNvCxnSpPr/>
      </xdr:nvCxnSpPr>
      <xdr:spPr>
        <a:xfrm flipV="1">
          <a:off x="13106400" y="14587583"/>
          <a:ext cx="797560"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C89EBBE-9F2C-4497-B2E1-C32F60DD8CAF}"/>
            </a:ext>
          </a:extLst>
        </xdr:cNvPr>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E5A632F6-BE58-41C0-A10F-618DED14B007}"/>
            </a:ext>
          </a:extLst>
        </xdr:cNvPr>
        <xdr:cNvSpPr txBox="1"/>
      </xdr:nvSpPr>
      <xdr:spPr>
        <a:xfrm>
          <a:off x="1355725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119743</xdr:rowOff>
    </xdr:to>
    <xdr:cxnSp macro="">
      <xdr:nvCxnSpPr>
        <xdr:cNvPr id="268" name="直線コネクタ 267">
          <a:extLst>
            <a:ext uri="{FF2B5EF4-FFF2-40B4-BE49-F238E27FC236}">
              <a16:creationId xmlns:a16="http://schemas.microsoft.com/office/drawing/2014/main" id="{94B96161-C7F0-4919-B918-C2C55801B8E5}"/>
            </a:ext>
          </a:extLst>
        </xdr:cNvPr>
        <xdr:cNvCxnSpPr/>
      </xdr:nvCxnSpPr>
      <xdr:spPr>
        <a:xfrm flipV="1">
          <a:off x="12293600" y="14601009"/>
          <a:ext cx="8128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a:extLst>
            <a:ext uri="{FF2B5EF4-FFF2-40B4-BE49-F238E27FC236}">
              <a16:creationId xmlns:a16="http://schemas.microsoft.com/office/drawing/2014/main" id="{5FA2752D-6825-4B2D-AB8D-3025203F72FA}"/>
            </a:ext>
          </a:extLst>
        </xdr:cNvPr>
        <xdr:cNvSpPr/>
      </xdr:nvSpPr>
      <xdr:spPr>
        <a:xfrm>
          <a:off x="13055600" y="1438547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D722C311-9FC9-4A36-BAA9-55EEA2EA7F97}"/>
            </a:ext>
          </a:extLst>
        </xdr:cNvPr>
        <xdr:cNvSpPr txBox="1"/>
      </xdr:nvSpPr>
      <xdr:spPr>
        <a:xfrm>
          <a:off x="1276350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a:extLst>
            <a:ext uri="{FF2B5EF4-FFF2-40B4-BE49-F238E27FC236}">
              <a16:creationId xmlns:a16="http://schemas.microsoft.com/office/drawing/2014/main" id="{11F3EA48-E345-4118-8D8B-612764459AB2}"/>
            </a:ext>
          </a:extLst>
        </xdr:cNvPr>
        <xdr:cNvSpPr/>
      </xdr:nvSpPr>
      <xdr:spPr>
        <a:xfrm>
          <a:off x="12242800" y="14402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8127A814-9AA8-41CD-B699-39F42B778AF7}"/>
            </a:ext>
          </a:extLst>
        </xdr:cNvPr>
        <xdr:cNvSpPr txBox="1"/>
      </xdr:nvSpPr>
      <xdr:spPr>
        <a:xfrm>
          <a:off x="11950700" y="1417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6678401-CFBA-4E04-9E33-3FDDB30C3105}"/>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60AE2D4-B02D-4C3F-B06E-1D45A33BCE9D}"/>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909E64B-EF2D-444B-A412-6950F8D6E40E}"/>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65337BE-01AC-4D31-B5F0-F1CE8697A5F6}"/>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FBEC929-1122-480C-8ECC-ACA29188C82B}"/>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8" name="楕円 277">
          <a:extLst>
            <a:ext uri="{FF2B5EF4-FFF2-40B4-BE49-F238E27FC236}">
              <a16:creationId xmlns:a16="http://schemas.microsoft.com/office/drawing/2014/main" id="{C9C608F8-52B3-4FA8-9106-F9BE2ECFC487}"/>
            </a:ext>
          </a:extLst>
        </xdr:cNvPr>
        <xdr:cNvSpPr/>
      </xdr:nvSpPr>
      <xdr:spPr>
        <a:xfrm>
          <a:off x="15427960" y="145195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9" name="給与水準   （国との比較）該当値テキスト">
          <a:extLst>
            <a:ext uri="{FF2B5EF4-FFF2-40B4-BE49-F238E27FC236}">
              <a16:creationId xmlns:a16="http://schemas.microsoft.com/office/drawing/2014/main" id="{A4567AD3-D2E0-49DA-AABF-FEA48C3F5C4C}"/>
            </a:ext>
          </a:extLst>
        </xdr:cNvPr>
        <xdr:cNvSpPr txBox="1"/>
      </xdr:nvSpPr>
      <xdr:spPr>
        <a:xfrm>
          <a:off x="15563850" y="1449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a:extLst>
            <a:ext uri="{FF2B5EF4-FFF2-40B4-BE49-F238E27FC236}">
              <a16:creationId xmlns:a16="http://schemas.microsoft.com/office/drawing/2014/main" id="{3F677D3A-46A7-440C-9314-AC68C61781D0}"/>
            </a:ext>
          </a:extLst>
        </xdr:cNvPr>
        <xdr:cNvSpPr/>
      </xdr:nvSpPr>
      <xdr:spPr>
        <a:xfrm>
          <a:off x="14665960" y="145367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a:extLst>
            <a:ext uri="{FF2B5EF4-FFF2-40B4-BE49-F238E27FC236}">
              <a16:creationId xmlns:a16="http://schemas.microsoft.com/office/drawing/2014/main" id="{5211DB92-2DD7-41F0-88AB-92FB33C436A2}"/>
            </a:ext>
          </a:extLst>
        </xdr:cNvPr>
        <xdr:cNvSpPr txBox="1"/>
      </xdr:nvSpPr>
      <xdr:spPr>
        <a:xfrm>
          <a:off x="14370050" y="14619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a:extLst>
            <a:ext uri="{FF2B5EF4-FFF2-40B4-BE49-F238E27FC236}">
              <a16:creationId xmlns:a16="http://schemas.microsoft.com/office/drawing/2014/main" id="{8450150C-3719-4E0F-8D85-DF6F785952B3}"/>
            </a:ext>
          </a:extLst>
        </xdr:cNvPr>
        <xdr:cNvSpPr/>
      </xdr:nvSpPr>
      <xdr:spPr>
        <a:xfrm>
          <a:off x="13868400" y="1453678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BE49EE2E-14C0-498F-BFC8-2537EE16EC5E}"/>
            </a:ext>
          </a:extLst>
        </xdr:cNvPr>
        <xdr:cNvSpPr txBox="1"/>
      </xdr:nvSpPr>
      <xdr:spPr>
        <a:xfrm>
          <a:off x="13557250" y="1461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4" name="楕円 283">
          <a:extLst>
            <a:ext uri="{FF2B5EF4-FFF2-40B4-BE49-F238E27FC236}">
              <a16:creationId xmlns:a16="http://schemas.microsoft.com/office/drawing/2014/main" id="{4CED1D6A-DB7D-45CD-A836-D7D10A7AD130}"/>
            </a:ext>
          </a:extLst>
        </xdr:cNvPr>
        <xdr:cNvSpPr/>
      </xdr:nvSpPr>
      <xdr:spPr>
        <a:xfrm>
          <a:off x="13055600" y="1455401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59DC49-BC2D-4685-B5CE-427414B93FA2}"/>
            </a:ext>
          </a:extLst>
        </xdr:cNvPr>
        <xdr:cNvSpPr txBox="1"/>
      </xdr:nvSpPr>
      <xdr:spPr>
        <a:xfrm>
          <a:off x="12763500" y="1463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6" name="楕円 285">
          <a:extLst>
            <a:ext uri="{FF2B5EF4-FFF2-40B4-BE49-F238E27FC236}">
              <a16:creationId xmlns:a16="http://schemas.microsoft.com/office/drawing/2014/main" id="{C76CDA13-64D3-4D90-9011-47D0C2E5FD4B}"/>
            </a:ext>
          </a:extLst>
        </xdr:cNvPr>
        <xdr:cNvSpPr/>
      </xdr:nvSpPr>
      <xdr:spPr>
        <a:xfrm>
          <a:off x="122428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7" name="テキスト ボックス 286">
          <a:extLst>
            <a:ext uri="{FF2B5EF4-FFF2-40B4-BE49-F238E27FC236}">
              <a16:creationId xmlns:a16="http://schemas.microsoft.com/office/drawing/2014/main" id="{086F0DDA-86AA-460C-A2E5-B6BA9069124B}"/>
            </a:ext>
          </a:extLst>
        </xdr:cNvPr>
        <xdr:cNvSpPr txBox="1"/>
      </xdr:nvSpPr>
      <xdr:spPr>
        <a:xfrm>
          <a:off x="11950700" y="1474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6B236E7E-640F-4577-940E-7ABB67AD71DF}"/>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4DF165B0-5DDA-4025-8961-A0D100FC5717}"/>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C298D9D-E650-4B1C-B071-6B9BFA0F622C}"/>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7B68DAE6-9BE3-4A6C-8A3B-7B83752DECC7}"/>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9A2AB135-AD8F-400E-8EBE-46E66DAD6E98}"/>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1E425808-3607-4B65-8A45-5178190763D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2AABE8E6-812A-4A69-B6C6-FE2240D8E9F6}"/>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F64C9CD2-E081-45DB-96AD-87C996E5F40C}"/>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1CD3B397-47B0-435E-8F92-71E70D41D3FA}"/>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C08ADC17-C36B-4C63-851D-B64DBD70FF4E}"/>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7D7DDFFB-34C0-4D21-81FB-4C296F6675EE}"/>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92CBDAB8-0F55-4A96-9324-C05A5AB4C2E3}"/>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E9450BBA-FB1C-4171-B86C-AB4150849349}"/>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４次職員定員適正化計画により職員数の適正化を図っているが、平成３１年４月の中核市移行に伴い、増加する事務事業の必要職員の配置を平成２９年度から行っているため、前年度と比べ０．１３人増の６．７６人となり類似団体平均を上回った。</a:t>
          </a:r>
        </a:p>
        <a:p>
          <a:r>
            <a:rPr kumimoji="1" lang="ja-JP" altLang="en-US" sz="1300">
              <a:latin typeface="ＭＳ Ｐゴシック" panose="020B0600070205080204" pitchFamily="50" charset="-128"/>
              <a:ea typeface="ＭＳ Ｐゴシック" panose="020B0600070205080204" pitchFamily="50" charset="-128"/>
            </a:rPr>
            <a:t>今後も事務事業の負担に対して適正な職員配置の推進を図る。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F95BC800-6AA7-4454-BFBC-9119248ACD2C}"/>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98066AAF-4007-4BD0-8356-8E2FBFC269CF}"/>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6E9C367A-5FF7-4665-A073-047F53A591C9}"/>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51D473FB-F082-4AD3-B52B-2E0B3BD4A92C}"/>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9962ADA3-01F6-470B-907E-DEF04ADFCF93}"/>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BB9A1F9E-C775-4CA4-8BDD-1C0951DF2768}"/>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AD5039F4-E304-4836-AB7B-53731D2E14C5}"/>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140BD32A-BFB9-4C70-B01B-557F32D1A757}"/>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EAA154E7-6A6F-4555-A17E-B8B926F421F9}"/>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E6F0106-AF16-449E-9592-C35DEE0F9E08}"/>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46328CF8-94B1-4044-9DB6-D330914BA49F}"/>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BF35C7C5-AFA9-4313-A882-46B3D79AD0AB}"/>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E2ABB790-0D68-461A-8AA7-5C929D0CAB9F}"/>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28FE102C-0734-489F-8994-09E66C3D3838}"/>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52F41175-9C59-4A5E-9127-BA9813A46F84}"/>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6E15F0B5-32B8-4585-A74B-154216DE6A47}"/>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E107516F-3FB6-4A9B-9A28-17756D98EA3D}"/>
            </a:ext>
          </a:extLst>
        </xdr:cNvPr>
        <xdr:cNvCxnSpPr/>
      </xdr:nvCxnSpPr>
      <xdr:spPr>
        <a:xfrm flipV="1">
          <a:off x="15474950" y="9717193"/>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6C15DBDD-D71D-4D61-BFB7-F237250088CF}"/>
            </a:ext>
          </a:extLst>
        </xdr:cNvPr>
        <xdr:cNvSpPr txBox="1"/>
      </xdr:nvSpPr>
      <xdr:spPr>
        <a:xfrm>
          <a:off x="1556385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DACB91C5-BEEF-48A2-8753-754DBA040DE5}"/>
            </a:ext>
          </a:extLst>
        </xdr:cNvPr>
        <xdr:cNvCxnSpPr/>
      </xdr:nvCxnSpPr>
      <xdr:spPr>
        <a:xfrm>
          <a:off x="1540510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31C8FA03-BB57-453E-B28D-BC3EDBE805F6}"/>
            </a:ext>
          </a:extLst>
        </xdr:cNvPr>
        <xdr:cNvSpPr txBox="1"/>
      </xdr:nvSpPr>
      <xdr:spPr>
        <a:xfrm>
          <a:off x="15563850" y="946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934DFC99-9A41-4F34-A3D4-BB595BD9B311}"/>
            </a:ext>
          </a:extLst>
        </xdr:cNvPr>
        <xdr:cNvCxnSpPr/>
      </xdr:nvCxnSpPr>
      <xdr:spPr>
        <a:xfrm>
          <a:off x="15405100" y="9717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16298</xdr:rowOff>
    </xdr:from>
    <xdr:to>
      <xdr:col>81</xdr:col>
      <xdr:colOff>44450</xdr:colOff>
      <xdr:row>62</xdr:row>
      <xdr:rowOff>68580</xdr:rowOff>
    </xdr:to>
    <xdr:cxnSp macro="">
      <xdr:nvCxnSpPr>
        <xdr:cNvPr id="322" name="直線コネクタ 321">
          <a:extLst>
            <a:ext uri="{FF2B5EF4-FFF2-40B4-BE49-F238E27FC236}">
              <a16:creationId xmlns:a16="http://schemas.microsoft.com/office/drawing/2014/main" id="{CBA90D36-0AE2-4277-9E76-9EB0416E6576}"/>
            </a:ext>
          </a:extLst>
        </xdr:cNvPr>
        <xdr:cNvCxnSpPr/>
      </xdr:nvCxnSpPr>
      <xdr:spPr>
        <a:xfrm>
          <a:off x="14712950" y="10409978"/>
          <a:ext cx="762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C8F25BD-B998-4DFE-97C8-89BEA60701E9}"/>
            </a:ext>
          </a:extLst>
        </xdr:cNvPr>
        <xdr:cNvSpPr txBox="1"/>
      </xdr:nvSpPr>
      <xdr:spPr>
        <a:xfrm>
          <a:off x="15563850" y="1014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33F2C985-136D-4BAE-A40E-3E5A098EC731}"/>
            </a:ext>
          </a:extLst>
        </xdr:cNvPr>
        <xdr:cNvSpPr/>
      </xdr:nvSpPr>
      <xdr:spPr>
        <a:xfrm>
          <a:off x="15427960" y="10294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212</xdr:rowOff>
    </xdr:from>
    <xdr:to>
      <xdr:col>77</xdr:col>
      <xdr:colOff>44450</xdr:colOff>
      <xdr:row>62</xdr:row>
      <xdr:rowOff>16298</xdr:rowOff>
    </xdr:to>
    <xdr:cxnSp macro="">
      <xdr:nvCxnSpPr>
        <xdr:cNvPr id="325" name="直線コネクタ 324">
          <a:extLst>
            <a:ext uri="{FF2B5EF4-FFF2-40B4-BE49-F238E27FC236}">
              <a16:creationId xmlns:a16="http://schemas.microsoft.com/office/drawing/2014/main" id="{73EE1B48-0ED9-4E6D-9F54-8025D91ED115}"/>
            </a:ext>
          </a:extLst>
        </xdr:cNvPr>
        <xdr:cNvCxnSpPr/>
      </xdr:nvCxnSpPr>
      <xdr:spPr>
        <a:xfrm>
          <a:off x="13903960" y="10393892"/>
          <a:ext cx="80899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59991DAC-02A7-40FA-A5EC-2E4EAF3CD5E3}"/>
            </a:ext>
          </a:extLst>
        </xdr:cNvPr>
        <xdr:cNvSpPr/>
      </xdr:nvSpPr>
      <xdr:spPr>
        <a:xfrm>
          <a:off x="14665960" y="102745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E64C508A-08E6-43FE-B047-5C554177F14C}"/>
            </a:ext>
          </a:extLst>
        </xdr:cNvPr>
        <xdr:cNvSpPr txBox="1"/>
      </xdr:nvSpPr>
      <xdr:spPr>
        <a:xfrm>
          <a:off x="14370050" y="10051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159596</xdr:rowOff>
    </xdr:from>
    <xdr:to>
      <xdr:col>72</xdr:col>
      <xdr:colOff>203200</xdr:colOff>
      <xdr:row>62</xdr:row>
      <xdr:rowOff>212</xdr:rowOff>
    </xdr:to>
    <xdr:cxnSp macro="">
      <xdr:nvCxnSpPr>
        <xdr:cNvPr id="328" name="直線コネクタ 327">
          <a:extLst>
            <a:ext uri="{FF2B5EF4-FFF2-40B4-BE49-F238E27FC236}">
              <a16:creationId xmlns:a16="http://schemas.microsoft.com/office/drawing/2014/main" id="{B5792F8D-E25B-4BB7-B72C-83014D5AFAC8}"/>
            </a:ext>
          </a:extLst>
        </xdr:cNvPr>
        <xdr:cNvCxnSpPr/>
      </xdr:nvCxnSpPr>
      <xdr:spPr>
        <a:xfrm>
          <a:off x="13106400" y="10385636"/>
          <a:ext cx="79756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8B960DE9-6517-4E37-8E3E-DE8B8A904416}"/>
            </a:ext>
          </a:extLst>
        </xdr:cNvPr>
        <xdr:cNvSpPr/>
      </xdr:nvSpPr>
      <xdr:spPr>
        <a:xfrm>
          <a:off x="13868400" y="1025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0DB1E8E7-08EE-4C59-91EC-D924B1BF7C1F}"/>
            </a:ext>
          </a:extLst>
        </xdr:cNvPr>
        <xdr:cNvSpPr txBox="1"/>
      </xdr:nvSpPr>
      <xdr:spPr>
        <a:xfrm>
          <a:off x="13557250" y="100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159596</xdr:rowOff>
    </xdr:to>
    <xdr:cxnSp macro="">
      <xdr:nvCxnSpPr>
        <xdr:cNvPr id="331" name="直線コネクタ 330">
          <a:extLst>
            <a:ext uri="{FF2B5EF4-FFF2-40B4-BE49-F238E27FC236}">
              <a16:creationId xmlns:a16="http://schemas.microsoft.com/office/drawing/2014/main" id="{0508EA74-DD80-47FC-8AAA-CAF9CC6B496F}"/>
            </a:ext>
          </a:extLst>
        </xdr:cNvPr>
        <xdr:cNvCxnSpPr/>
      </xdr:nvCxnSpPr>
      <xdr:spPr>
        <a:xfrm>
          <a:off x="12293600" y="10345420"/>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6E16DA38-5287-407E-8034-76CE9EF58140}"/>
            </a:ext>
          </a:extLst>
        </xdr:cNvPr>
        <xdr:cNvSpPr/>
      </xdr:nvSpPr>
      <xdr:spPr>
        <a:xfrm>
          <a:off x="13055600" y="1023831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3C76A838-1357-4196-897D-91D3ED822840}"/>
            </a:ext>
          </a:extLst>
        </xdr:cNvPr>
        <xdr:cNvSpPr txBox="1"/>
      </xdr:nvSpPr>
      <xdr:spPr>
        <a:xfrm>
          <a:off x="12763500" y="1001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4" name="フローチャート: 判断 333">
          <a:extLst>
            <a:ext uri="{FF2B5EF4-FFF2-40B4-BE49-F238E27FC236}">
              <a16:creationId xmlns:a16="http://schemas.microsoft.com/office/drawing/2014/main" id="{A7EA6779-B305-4667-9842-4F00E135844D}"/>
            </a:ext>
          </a:extLst>
        </xdr:cNvPr>
        <xdr:cNvSpPr/>
      </xdr:nvSpPr>
      <xdr:spPr>
        <a:xfrm>
          <a:off x="122428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5" name="テキスト ボックス 334">
          <a:extLst>
            <a:ext uri="{FF2B5EF4-FFF2-40B4-BE49-F238E27FC236}">
              <a16:creationId xmlns:a16="http://schemas.microsoft.com/office/drawing/2014/main" id="{D2D40416-D095-48AD-8520-FEA4C78F6DBA}"/>
            </a:ext>
          </a:extLst>
        </xdr:cNvPr>
        <xdr:cNvSpPr txBox="1"/>
      </xdr:nvSpPr>
      <xdr:spPr>
        <a:xfrm>
          <a:off x="11950700" y="1001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0AA513F-A3E1-4CFF-AB80-383762ACF588}"/>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A2CF2324-C669-47C4-83D7-86D85AFFF95C}"/>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CD0D6D8-FCDD-47B6-8B44-31353321ACEB}"/>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89756FD-2C43-406C-99D7-D9C95C75D824}"/>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1221C7D-62A7-412A-B2CD-C8CA4844CBCE}"/>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17780</xdr:rowOff>
    </xdr:from>
    <xdr:to>
      <xdr:col>81</xdr:col>
      <xdr:colOff>95250</xdr:colOff>
      <xdr:row>62</xdr:row>
      <xdr:rowOff>119380</xdr:rowOff>
    </xdr:to>
    <xdr:sp macro="" textlink="">
      <xdr:nvSpPr>
        <xdr:cNvPr id="341" name="楕円 340">
          <a:extLst>
            <a:ext uri="{FF2B5EF4-FFF2-40B4-BE49-F238E27FC236}">
              <a16:creationId xmlns:a16="http://schemas.microsoft.com/office/drawing/2014/main" id="{4FDC2E77-84C0-4098-8F33-2570596C5AB7}"/>
            </a:ext>
          </a:extLst>
        </xdr:cNvPr>
        <xdr:cNvSpPr/>
      </xdr:nvSpPr>
      <xdr:spPr>
        <a:xfrm>
          <a:off x="15427960" y="104114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161307</xdr:rowOff>
    </xdr:from>
    <xdr:ext cx="762000" cy="259045"/>
    <xdr:sp macro="" textlink="">
      <xdr:nvSpPr>
        <xdr:cNvPr id="342" name="定員管理の状況該当値テキスト">
          <a:extLst>
            <a:ext uri="{FF2B5EF4-FFF2-40B4-BE49-F238E27FC236}">
              <a16:creationId xmlns:a16="http://schemas.microsoft.com/office/drawing/2014/main" id="{CA423F1A-5A83-4379-A77C-29D62A40793A}"/>
            </a:ext>
          </a:extLst>
        </xdr:cNvPr>
        <xdr:cNvSpPr txBox="1"/>
      </xdr:nvSpPr>
      <xdr:spPr>
        <a:xfrm>
          <a:off x="15563850" y="1038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136948</xdr:rowOff>
    </xdr:from>
    <xdr:to>
      <xdr:col>77</xdr:col>
      <xdr:colOff>95250</xdr:colOff>
      <xdr:row>62</xdr:row>
      <xdr:rowOff>67098</xdr:rowOff>
    </xdr:to>
    <xdr:sp macro="" textlink="">
      <xdr:nvSpPr>
        <xdr:cNvPr id="343" name="楕円 342">
          <a:extLst>
            <a:ext uri="{FF2B5EF4-FFF2-40B4-BE49-F238E27FC236}">
              <a16:creationId xmlns:a16="http://schemas.microsoft.com/office/drawing/2014/main" id="{A9271D1D-E306-4ACD-9546-FFF32DE5A8AA}"/>
            </a:ext>
          </a:extLst>
        </xdr:cNvPr>
        <xdr:cNvSpPr/>
      </xdr:nvSpPr>
      <xdr:spPr>
        <a:xfrm>
          <a:off x="14665960" y="1036298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44" name="テキスト ボックス 343">
          <a:extLst>
            <a:ext uri="{FF2B5EF4-FFF2-40B4-BE49-F238E27FC236}">
              <a16:creationId xmlns:a16="http://schemas.microsoft.com/office/drawing/2014/main" id="{A7E43737-2054-45DA-AA19-0C0124ABE95D}"/>
            </a:ext>
          </a:extLst>
        </xdr:cNvPr>
        <xdr:cNvSpPr txBox="1"/>
      </xdr:nvSpPr>
      <xdr:spPr>
        <a:xfrm>
          <a:off x="14370050" y="10445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120862</xdr:rowOff>
    </xdr:from>
    <xdr:to>
      <xdr:col>73</xdr:col>
      <xdr:colOff>44450</xdr:colOff>
      <xdr:row>62</xdr:row>
      <xdr:rowOff>51012</xdr:rowOff>
    </xdr:to>
    <xdr:sp macro="" textlink="">
      <xdr:nvSpPr>
        <xdr:cNvPr id="345" name="楕円 344">
          <a:extLst>
            <a:ext uri="{FF2B5EF4-FFF2-40B4-BE49-F238E27FC236}">
              <a16:creationId xmlns:a16="http://schemas.microsoft.com/office/drawing/2014/main" id="{B865EEBD-68C5-453B-84E3-5A2F402B78A3}"/>
            </a:ext>
          </a:extLst>
        </xdr:cNvPr>
        <xdr:cNvSpPr/>
      </xdr:nvSpPr>
      <xdr:spPr>
        <a:xfrm>
          <a:off x="13868400" y="103469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35789</xdr:rowOff>
    </xdr:from>
    <xdr:ext cx="762000" cy="259045"/>
    <xdr:sp macro="" textlink="">
      <xdr:nvSpPr>
        <xdr:cNvPr id="346" name="テキスト ボックス 345">
          <a:extLst>
            <a:ext uri="{FF2B5EF4-FFF2-40B4-BE49-F238E27FC236}">
              <a16:creationId xmlns:a16="http://schemas.microsoft.com/office/drawing/2014/main" id="{2AE42666-3D05-4CAF-B11F-0B6CFDD7C7EF}"/>
            </a:ext>
          </a:extLst>
        </xdr:cNvPr>
        <xdr:cNvSpPr txBox="1"/>
      </xdr:nvSpPr>
      <xdr:spPr>
        <a:xfrm>
          <a:off x="13557250" y="104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108796</xdr:rowOff>
    </xdr:from>
    <xdr:to>
      <xdr:col>68</xdr:col>
      <xdr:colOff>203200</xdr:colOff>
      <xdr:row>62</xdr:row>
      <xdr:rowOff>38946</xdr:rowOff>
    </xdr:to>
    <xdr:sp macro="" textlink="">
      <xdr:nvSpPr>
        <xdr:cNvPr id="347" name="楕円 346">
          <a:extLst>
            <a:ext uri="{FF2B5EF4-FFF2-40B4-BE49-F238E27FC236}">
              <a16:creationId xmlns:a16="http://schemas.microsoft.com/office/drawing/2014/main" id="{9BEB5FB4-B9AD-4FEF-AF9A-D828E53073E5}"/>
            </a:ext>
          </a:extLst>
        </xdr:cNvPr>
        <xdr:cNvSpPr/>
      </xdr:nvSpPr>
      <xdr:spPr>
        <a:xfrm>
          <a:off x="13055600" y="1033483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23723</xdr:rowOff>
    </xdr:from>
    <xdr:ext cx="762000" cy="259045"/>
    <xdr:sp macro="" textlink="">
      <xdr:nvSpPr>
        <xdr:cNvPr id="348" name="テキスト ボックス 347">
          <a:extLst>
            <a:ext uri="{FF2B5EF4-FFF2-40B4-BE49-F238E27FC236}">
              <a16:creationId xmlns:a16="http://schemas.microsoft.com/office/drawing/2014/main" id="{75018795-C04F-4C23-AA85-5978456839F2}"/>
            </a:ext>
          </a:extLst>
        </xdr:cNvPr>
        <xdr:cNvSpPr txBox="1"/>
      </xdr:nvSpPr>
      <xdr:spPr>
        <a:xfrm>
          <a:off x="12763500" y="1041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49" name="楕円 348">
          <a:extLst>
            <a:ext uri="{FF2B5EF4-FFF2-40B4-BE49-F238E27FC236}">
              <a16:creationId xmlns:a16="http://schemas.microsoft.com/office/drawing/2014/main" id="{E34DD66F-B6FE-49F2-A27D-A75AFECA7F10}"/>
            </a:ext>
          </a:extLst>
        </xdr:cNvPr>
        <xdr:cNvSpPr/>
      </xdr:nvSpPr>
      <xdr:spPr>
        <a:xfrm>
          <a:off x="122428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154957</xdr:rowOff>
    </xdr:from>
    <xdr:ext cx="762000" cy="259045"/>
    <xdr:sp macro="" textlink="">
      <xdr:nvSpPr>
        <xdr:cNvPr id="350" name="テキスト ボックス 349">
          <a:extLst>
            <a:ext uri="{FF2B5EF4-FFF2-40B4-BE49-F238E27FC236}">
              <a16:creationId xmlns:a16="http://schemas.microsoft.com/office/drawing/2014/main" id="{3C52432C-D3AA-4823-9C83-88C25233E602}"/>
            </a:ext>
          </a:extLst>
        </xdr:cNvPr>
        <xdr:cNvSpPr txBox="1"/>
      </xdr:nvSpPr>
      <xdr:spPr>
        <a:xfrm>
          <a:off x="119507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C2FA6FCA-9ADC-45CB-99B4-B5DC37E2329E}"/>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629B1D7B-06FE-4411-87E0-04BD2C20A795}"/>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FABD6DAB-EA44-48BA-9FB3-BED23DDA6034}"/>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567A95A0-3CAF-49F6-8CC6-E03F80958F65}"/>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49F484F1-88A4-4094-BC72-B20E67544B4D}"/>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3C98B547-58BB-4136-BD62-3A7DD740721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E67E7638-AEB9-44C9-B48B-8BB1BBF27196}"/>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2A319D9B-B4D5-4392-8DE4-F69F561DCB4D}"/>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D72A0F8-74B3-493D-9A4C-51F36299C7F4}"/>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41EC8738-080E-43DD-B6FE-EFBF3B6BF4C4}"/>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829695F0-8885-4E46-A52D-55C221C1CD89}"/>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E03E73B1-D5BB-422C-B20D-D53411CC44AB}"/>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84DE5920-9A0E-49F4-BEA2-45E6A5D3EE13}"/>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平成２６年度以降減少傾向であったが、令和４年度は公債費に準ずる債務負担行為支出額の増や臨時財政対策債の減に伴い、前年度と比べ０．２ポイント増加し７．６％となった。</a:t>
          </a:r>
        </a:p>
        <a:p>
          <a:r>
            <a:rPr kumimoji="1" lang="ja-JP" altLang="en-US" sz="1300">
              <a:latin typeface="ＭＳ Ｐゴシック" panose="020B0600070205080204" pitchFamily="50" charset="-128"/>
              <a:ea typeface="ＭＳ Ｐゴシック" panose="020B0600070205080204" pitchFamily="50" charset="-128"/>
            </a:rPr>
            <a:t>今後も地方債の発行に当たっては、交付税措置される有利な起債を活用するとともに、新たな債務負担については、内容を精査することにより財源の確保に努める。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939A8880-7780-493B-B65A-6D445DB8277B}"/>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BA1351BE-A291-4CB0-84A2-C36012D99459}"/>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726CACF9-23C1-42AE-A570-CE6D360824F7}"/>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C453EB19-05CF-453E-BA8A-E6AD708632DF}"/>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12988FC-3742-4C87-81FD-CDA01743CE4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8153CB02-F1D3-4F9E-BD3F-E3E1483A1A0B}"/>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863705C5-A985-4769-8784-2F5D0097DBE1}"/>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A83A7C9A-BE69-4CC3-958C-4F1A2BB34025}"/>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3CBE6C42-5C27-4AE4-9162-2157DD742917}"/>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5DA8B178-D0A5-4DFF-AA2C-A692FFB3FA1A}"/>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724108BC-4EA9-47BF-A49C-9CAF1C7F7EAB}"/>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BEB66208-558A-4F4B-AF96-14ABCD11E687}"/>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AED6DB2E-17B4-4318-98D4-E88BEC6FA3CD}"/>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CFA8303C-993A-48C4-AD79-3FA806BD2BD7}"/>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23E68CA3-3C55-4324-B131-7555AAA95E06}"/>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67789B28-1A14-4E88-B960-21AFDCF1E945}"/>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E614786D-E6E8-47C3-A043-2F112BF0D378}"/>
            </a:ext>
          </a:extLst>
        </xdr:cNvPr>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1D4C9BEF-C856-4236-9CD8-5203A9D7797D}"/>
            </a:ext>
          </a:extLst>
        </xdr:cNvPr>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EB626CDF-510E-443B-BAA2-1699165DE357}"/>
            </a:ext>
          </a:extLst>
        </xdr:cNvPr>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219C3710-8224-4997-8743-F0B743A2D171}"/>
            </a:ext>
          </a:extLst>
        </xdr:cNvPr>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18D93B8D-4EFE-4B7D-A9F6-79FA03B845B9}"/>
            </a:ext>
          </a:extLst>
        </xdr:cNvPr>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117324</xdr:rowOff>
    </xdr:from>
    <xdr:to>
      <xdr:col>81</xdr:col>
      <xdr:colOff>44450</xdr:colOff>
      <xdr:row>42</xdr:row>
      <xdr:rowOff>140305</xdr:rowOff>
    </xdr:to>
    <xdr:cxnSp macro="">
      <xdr:nvCxnSpPr>
        <xdr:cNvPr id="385" name="直線コネクタ 384">
          <a:extLst>
            <a:ext uri="{FF2B5EF4-FFF2-40B4-BE49-F238E27FC236}">
              <a16:creationId xmlns:a16="http://schemas.microsoft.com/office/drawing/2014/main" id="{7376CFA1-7F6F-49EE-844A-13FC514C7D59}"/>
            </a:ext>
          </a:extLst>
        </xdr:cNvPr>
        <xdr:cNvCxnSpPr/>
      </xdr:nvCxnSpPr>
      <xdr:spPr>
        <a:xfrm>
          <a:off x="14712950" y="7158204"/>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a:extLst>
            <a:ext uri="{FF2B5EF4-FFF2-40B4-BE49-F238E27FC236}">
              <a16:creationId xmlns:a16="http://schemas.microsoft.com/office/drawing/2014/main" id="{2B29522C-9775-453C-A494-8E68C7284214}"/>
            </a:ext>
          </a:extLst>
        </xdr:cNvPr>
        <xdr:cNvSpPr txBox="1"/>
      </xdr:nvSpPr>
      <xdr:spPr>
        <a:xfrm>
          <a:off x="15563850" y="6707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CA899104-30C0-4562-9FAF-635576ECC76B}"/>
            </a:ext>
          </a:extLst>
        </xdr:cNvPr>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117324</xdr:rowOff>
    </xdr:from>
    <xdr:to>
      <xdr:col>77</xdr:col>
      <xdr:colOff>44450</xdr:colOff>
      <xdr:row>42</xdr:row>
      <xdr:rowOff>140305</xdr:rowOff>
    </xdr:to>
    <xdr:cxnSp macro="">
      <xdr:nvCxnSpPr>
        <xdr:cNvPr id="388" name="直線コネクタ 387">
          <a:extLst>
            <a:ext uri="{FF2B5EF4-FFF2-40B4-BE49-F238E27FC236}">
              <a16:creationId xmlns:a16="http://schemas.microsoft.com/office/drawing/2014/main" id="{2A3250DD-BE3A-4EE9-BFF6-C7CA0F595FCD}"/>
            </a:ext>
          </a:extLst>
        </xdr:cNvPr>
        <xdr:cNvCxnSpPr/>
      </xdr:nvCxnSpPr>
      <xdr:spPr>
        <a:xfrm flipV="1">
          <a:off x="13903960" y="7158204"/>
          <a:ext cx="80899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57F648CC-7DB9-435F-B0D2-D43925C3C8F3}"/>
            </a:ext>
          </a:extLst>
        </xdr:cNvPr>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a:extLst>
            <a:ext uri="{FF2B5EF4-FFF2-40B4-BE49-F238E27FC236}">
              <a16:creationId xmlns:a16="http://schemas.microsoft.com/office/drawing/2014/main" id="{6981A214-29BF-4CC6-A329-03313A41928D}"/>
            </a:ext>
          </a:extLst>
        </xdr:cNvPr>
        <xdr:cNvSpPr txBox="1"/>
      </xdr:nvSpPr>
      <xdr:spPr>
        <a:xfrm>
          <a:off x="143700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140305</xdr:rowOff>
    </xdr:from>
    <xdr:to>
      <xdr:col>72</xdr:col>
      <xdr:colOff>203200</xdr:colOff>
      <xdr:row>43</xdr:row>
      <xdr:rowOff>3326</xdr:rowOff>
    </xdr:to>
    <xdr:cxnSp macro="">
      <xdr:nvCxnSpPr>
        <xdr:cNvPr id="391" name="直線コネクタ 390">
          <a:extLst>
            <a:ext uri="{FF2B5EF4-FFF2-40B4-BE49-F238E27FC236}">
              <a16:creationId xmlns:a16="http://schemas.microsoft.com/office/drawing/2014/main" id="{D7C3F4DB-AF52-4C79-BBB1-BD304BE323B6}"/>
            </a:ext>
          </a:extLst>
        </xdr:cNvPr>
        <xdr:cNvCxnSpPr/>
      </xdr:nvCxnSpPr>
      <xdr:spPr>
        <a:xfrm flipV="1">
          <a:off x="13106400" y="7181185"/>
          <a:ext cx="79756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E242CC54-97DC-43B1-8A18-6E83D0A67156}"/>
            </a:ext>
          </a:extLst>
        </xdr:cNvPr>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5F57CF0F-E9DE-433C-8068-31BDE344FC6C}"/>
            </a:ext>
          </a:extLst>
        </xdr:cNvPr>
        <xdr:cNvSpPr txBox="1"/>
      </xdr:nvSpPr>
      <xdr:spPr>
        <a:xfrm>
          <a:off x="13557250" y="66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3326</xdr:rowOff>
    </xdr:from>
    <xdr:to>
      <xdr:col>68</xdr:col>
      <xdr:colOff>152400</xdr:colOff>
      <xdr:row>43</xdr:row>
      <xdr:rowOff>14817</xdr:rowOff>
    </xdr:to>
    <xdr:cxnSp macro="">
      <xdr:nvCxnSpPr>
        <xdr:cNvPr id="394" name="直線コネクタ 393">
          <a:extLst>
            <a:ext uri="{FF2B5EF4-FFF2-40B4-BE49-F238E27FC236}">
              <a16:creationId xmlns:a16="http://schemas.microsoft.com/office/drawing/2014/main" id="{8D0A99D2-4DEB-42FB-A976-A7549D549E4E}"/>
            </a:ext>
          </a:extLst>
        </xdr:cNvPr>
        <xdr:cNvCxnSpPr/>
      </xdr:nvCxnSpPr>
      <xdr:spPr>
        <a:xfrm flipV="1">
          <a:off x="12293600" y="7211846"/>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BAC7E201-F528-4358-9E59-8C97C474C8A5}"/>
            </a:ext>
          </a:extLst>
        </xdr:cNvPr>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2CC95932-7C60-443E-B454-F17BA9C15C4A}"/>
            </a:ext>
          </a:extLst>
        </xdr:cNvPr>
        <xdr:cNvSpPr txBox="1"/>
      </xdr:nvSpPr>
      <xdr:spPr>
        <a:xfrm>
          <a:off x="1276350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7" name="フローチャート: 判断 396">
          <a:extLst>
            <a:ext uri="{FF2B5EF4-FFF2-40B4-BE49-F238E27FC236}">
              <a16:creationId xmlns:a16="http://schemas.microsoft.com/office/drawing/2014/main" id="{DA73A63A-4DAF-4972-B892-A96749A4FA27}"/>
            </a:ext>
          </a:extLst>
        </xdr:cNvPr>
        <xdr:cNvSpPr/>
      </xdr:nvSpPr>
      <xdr:spPr>
        <a:xfrm>
          <a:off x="12242800" y="67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FEC2DCD2-0123-4DE7-B8FB-4508152EC7F2}"/>
            </a:ext>
          </a:extLst>
        </xdr:cNvPr>
        <xdr:cNvSpPr txBox="1"/>
      </xdr:nvSpPr>
      <xdr:spPr>
        <a:xfrm>
          <a:off x="11950700" y="65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F95344F-B198-42A4-B663-8EC35FE927CC}"/>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61F440-F8E1-44D9-8E53-988EAF0EB32A}"/>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72539926-7D4C-48D1-B79B-9E4F49301569}"/>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838148C-84DB-4CDB-949D-0E8A75FF1413}"/>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3225E32-E9DB-41C0-B825-E0D4446B6DB4}"/>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89505</xdr:rowOff>
    </xdr:from>
    <xdr:to>
      <xdr:col>81</xdr:col>
      <xdr:colOff>95250</xdr:colOff>
      <xdr:row>43</xdr:row>
      <xdr:rowOff>19655</xdr:rowOff>
    </xdr:to>
    <xdr:sp macro="" textlink="">
      <xdr:nvSpPr>
        <xdr:cNvPr id="404" name="楕円 403">
          <a:extLst>
            <a:ext uri="{FF2B5EF4-FFF2-40B4-BE49-F238E27FC236}">
              <a16:creationId xmlns:a16="http://schemas.microsoft.com/office/drawing/2014/main" id="{06AC8D6A-0BC2-4BFA-A154-0314740EB6E7}"/>
            </a:ext>
          </a:extLst>
        </xdr:cNvPr>
        <xdr:cNvSpPr/>
      </xdr:nvSpPr>
      <xdr:spPr>
        <a:xfrm>
          <a:off x="15427960" y="71303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61582</xdr:rowOff>
    </xdr:from>
    <xdr:ext cx="762000" cy="259045"/>
    <xdr:sp macro="" textlink="">
      <xdr:nvSpPr>
        <xdr:cNvPr id="405" name="公債費負担の状況該当値テキスト">
          <a:extLst>
            <a:ext uri="{FF2B5EF4-FFF2-40B4-BE49-F238E27FC236}">
              <a16:creationId xmlns:a16="http://schemas.microsoft.com/office/drawing/2014/main" id="{47D07F6B-FF91-41F4-9333-A6D491772726}"/>
            </a:ext>
          </a:extLst>
        </xdr:cNvPr>
        <xdr:cNvSpPr txBox="1"/>
      </xdr:nvSpPr>
      <xdr:spPr>
        <a:xfrm>
          <a:off x="15563850" y="710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66524</xdr:rowOff>
    </xdr:from>
    <xdr:to>
      <xdr:col>77</xdr:col>
      <xdr:colOff>95250</xdr:colOff>
      <xdr:row>42</xdr:row>
      <xdr:rowOff>168124</xdr:rowOff>
    </xdr:to>
    <xdr:sp macro="" textlink="">
      <xdr:nvSpPr>
        <xdr:cNvPr id="406" name="楕円 405">
          <a:extLst>
            <a:ext uri="{FF2B5EF4-FFF2-40B4-BE49-F238E27FC236}">
              <a16:creationId xmlns:a16="http://schemas.microsoft.com/office/drawing/2014/main" id="{244630FB-E782-417D-8C08-31A95C0A0D7F}"/>
            </a:ext>
          </a:extLst>
        </xdr:cNvPr>
        <xdr:cNvSpPr/>
      </xdr:nvSpPr>
      <xdr:spPr>
        <a:xfrm>
          <a:off x="14665960" y="71074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152901</xdr:rowOff>
    </xdr:from>
    <xdr:ext cx="736600" cy="259045"/>
    <xdr:sp macro="" textlink="">
      <xdr:nvSpPr>
        <xdr:cNvPr id="407" name="テキスト ボックス 406">
          <a:extLst>
            <a:ext uri="{FF2B5EF4-FFF2-40B4-BE49-F238E27FC236}">
              <a16:creationId xmlns:a16="http://schemas.microsoft.com/office/drawing/2014/main" id="{2A62A03E-CC5A-40E8-AF23-B7F4FE0FD4AF}"/>
            </a:ext>
          </a:extLst>
        </xdr:cNvPr>
        <xdr:cNvSpPr txBox="1"/>
      </xdr:nvSpPr>
      <xdr:spPr>
        <a:xfrm>
          <a:off x="14370050" y="719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89505</xdr:rowOff>
    </xdr:from>
    <xdr:to>
      <xdr:col>73</xdr:col>
      <xdr:colOff>44450</xdr:colOff>
      <xdr:row>43</xdr:row>
      <xdr:rowOff>19655</xdr:rowOff>
    </xdr:to>
    <xdr:sp macro="" textlink="">
      <xdr:nvSpPr>
        <xdr:cNvPr id="408" name="楕円 407">
          <a:extLst>
            <a:ext uri="{FF2B5EF4-FFF2-40B4-BE49-F238E27FC236}">
              <a16:creationId xmlns:a16="http://schemas.microsoft.com/office/drawing/2014/main" id="{039C4B72-C580-4311-8E43-03DEDA731482}"/>
            </a:ext>
          </a:extLst>
        </xdr:cNvPr>
        <xdr:cNvSpPr/>
      </xdr:nvSpPr>
      <xdr:spPr>
        <a:xfrm>
          <a:off x="13868400" y="71303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4432</xdr:rowOff>
    </xdr:from>
    <xdr:ext cx="762000" cy="259045"/>
    <xdr:sp macro="" textlink="">
      <xdr:nvSpPr>
        <xdr:cNvPr id="409" name="テキスト ボックス 408">
          <a:extLst>
            <a:ext uri="{FF2B5EF4-FFF2-40B4-BE49-F238E27FC236}">
              <a16:creationId xmlns:a16="http://schemas.microsoft.com/office/drawing/2014/main" id="{D56B65BE-664C-4DEC-943D-4D62FBEE5C82}"/>
            </a:ext>
          </a:extLst>
        </xdr:cNvPr>
        <xdr:cNvSpPr txBox="1"/>
      </xdr:nvSpPr>
      <xdr:spPr>
        <a:xfrm>
          <a:off x="13557250" y="72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123976</xdr:rowOff>
    </xdr:from>
    <xdr:to>
      <xdr:col>68</xdr:col>
      <xdr:colOff>203200</xdr:colOff>
      <xdr:row>43</xdr:row>
      <xdr:rowOff>54126</xdr:rowOff>
    </xdr:to>
    <xdr:sp macro="" textlink="">
      <xdr:nvSpPr>
        <xdr:cNvPr id="410" name="楕円 409">
          <a:extLst>
            <a:ext uri="{FF2B5EF4-FFF2-40B4-BE49-F238E27FC236}">
              <a16:creationId xmlns:a16="http://schemas.microsoft.com/office/drawing/2014/main" id="{DE71E1DF-D5FF-45F7-AA42-EC120FA54FD6}"/>
            </a:ext>
          </a:extLst>
        </xdr:cNvPr>
        <xdr:cNvSpPr/>
      </xdr:nvSpPr>
      <xdr:spPr>
        <a:xfrm>
          <a:off x="13055600" y="71648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38903</xdr:rowOff>
    </xdr:from>
    <xdr:ext cx="762000" cy="259045"/>
    <xdr:sp macro="" textlink="">
      <xdr:nvSpPr>
        <xdr:cNvPr id="411" name="テキスト ボックス 410">
          <a:extLst>
            <a:ext uri="{FF2B5EF4-FFF2-40B4-BE49-F238E27FC236}">
              <a16:creationId xmlns:a16="http://schemas.microsoft.com/office/drawing/2014/main" id="{D92E594E-7A2E-4F9A-9564-245379A6D4D5}"/>
            </a:ext>
          </a:extLst>
        </xdr:cNvPr>
        <xdr:cNvSpPr txBox="1"/>
      </xdr:nvSpPr>
      <xdr:spPr>
        <a:xfrm>
          <a:off x="12763500" y="724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12" name="楕円 411">
          <a:extLst>
            <a:ext uri="{FF2B5EF4-FFF2-40B4-BE49-F238E27FC236}">
              <a16:creationId xmlns:a16="http://schemas.microsoft.com/office/drawing/2014/main" id="{4C48586A-34F8-4056-8026-028A1E29DBBB}"/>
            </a:ext>
          </a:extLst>
        </xdr:cNvPr>
        <xdr:cNvSpPr/>
      </xdr:nvSpPr>
      <xdr:spPr>
        <a:xfrm>
          <a:off x="12242800" y="7176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3" name="テキスト ボックス 412">
          <a:extLst>
            <a:ext uri="{FF2B5EF4-FFF2-40B4-BE49-F238E27FC236}">
              <a16:creationId xmlns:a16="http://schemas.microsoft.com/office/drawing/2014/main" id="{59D4487B-FA14-457A-A3AC-B50FDAF9BD70}"/>
            </a:ext>
          </a:extLst>
        </xdr:cNvPr>
        <xdr:cNvSpPr txBox="1"/>
      </xdr:nvSpPr>
      <xdr:spPr>
        <a:xfrm>
          <a:off x="11950700" y="72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E8ACBA16-D851-4265-A289-2EB7A2946F1D}"/>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9FEF9E47-4691-4616-B80F-CB258778D46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720B2396-E605-45AB-94E2-F3A1194B698A}"/>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B0ED517-1BF0-4DEE-959A-DC9272BE9FFC}"/>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A22AD9DF-D391-4093-9661-F4A66D1960FD}"/>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5023DF7D-8D4D-45B5-94FD-969095817B16}"/>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D1F6967A-5B57-4863-9D25-3BA8CAE12BA6}"/>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4FF55271-1FD6-4CC8-85EC-E36D6670A3CC}"/>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FCED92E8-DBAB-4F32-A47B-040BFB54AF7D}"/>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96D17B1-C161-416B-9B27-F4E2962A804E}"/>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4A9EB6F7-93CD-410B-8389-F6E4C1BD1819}"/>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11D0FFFF-ACEF-4617-AC5A-9639D86BDBC4}"/>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D1FF04A9-DD67-4625-AEDC-50E910436B2C}"/>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公営企業債等繰入見込額の減等により、将来負担額が減少したこと及び都市計画税の充当可能額の増等により、充当可能特定財源が増加したこと等により、前年度と比べ２．５ポイント減少している。</a:t>
          </a:r>
        </a:p>
        <a:p>
          <a:r>
            <a:rPr kumimoji="1" lang="ja-JP" altLang="en-US" sz="1300">
              <a:latin typeface="ＭＳ Ｐゴシック" panose="020B0600070205080204" pitchFamily="50" charset="-128"/>
              <a:ea typeface="ＭＳ Ｐゴシック" panose="020B0600070205080204" pitchFamily="50" charset="-128"/>
            </a:rPr>
            <a:t>今後は道の駅の整備や市民会館整備などハード整備による増加が見込まれることから、交付税措置される有利な起債の活用や充当可能基金の確保、積み増し等を行い、現在の負担と将来の負担のバランスを念頭に置いた財政運営を行っていく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3D6FC575-BECD-4FB5-87A7-ACC471CA1FA7}"/>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E409B766-EF2B-4AFF-90CA-94BDA7FA9089}"/>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1818E84A-F02D-4740-9EED-F4905B2DF2F6}"/>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4669AEC2-84C1-4AD5-A5CF-1184741CBC6A}"/>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967F02DF-D89A-4C44-AF0D-58291447A766}"/>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BAF4CF37-ADA0-4311-9C20-52C3E098A112}"/>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4D9002A2-5A3D-4966-AD82-F75387B60090}"/>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7CF33A48-DB31-4276-A239-2C5A7DAAC32F}"/>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985EC353-2CB0-41D8-AF20-70A578CC4568}"/>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A3B1BEF7-BCBD-4A8D-802F-9D5FF99C037E}"/>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CA087D3E-6BC3-4F2C-A41A-9C2C1F72DB63}"/>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31A7C192-2E5D-4911-AFBF-5E2E0DB28993}"/>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F7843A31-3025-47BB-8110-0B6CDCDE3F87}"/>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27CA26ED-C339-4CAA-A990-C1BDA84E70BD}"/>
            </a:ext>
          </a:extLst>
        </xdr:cNvPr>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A35859C5-12EF-49DF-85BE-D3A86E65158C}"/>
            </a:ext>
          </a:extLst>
        </xdr:cNvPr>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D84FD41A-2CD5-45D1-BD1B-AF9558BEB539}"/>
            </a:ext>
          </a:extLst>
        </xdr:cNvPr>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DAF32457-8394-411A-8605-F3D728FB1CC6}"/>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72F4E692-9C3C-4031-B329-B084B81157F0}"/>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129794</xdr:rowOff>
    </xdr:from>
    <xdr:to>
      <xdr:col>81</xdr:col>
      <xdr:colOff>44450</xdr:colOff>
      <xdr:row>19</xdr:row>
      <xdr:rowOff>153924</xdr:rowOff>
    </xdr:to>
    <xdr:cxnSp macro="">
      <xdr:nvCxnSpPr>
        <xdr:cNvPr id="445" name="直線コネクタ 444">
          <a:extLst>
            <a:ext uri="{FF2B5EF4-FFF2-40B4-BE49-F238E27FC236}">
              <a16:creationId xmlns:a16="http://schemas.microsoft.com/office/drawing/2014/main" id="{F62C4108-C5E1-495A-9C63-2753AB02679F}"/>
            </a:ext>
          </a:extLst>
        </xdr:cNvPr>
        <xdr:cNvCxnSpPr/>
      </xdr:nvCxnSpPr>
      <xdr:spPr>
        <a:xfrm flipV="1">
          <a:off x="14712950" y="3314954"/>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54D32D86-D6AF-4921-814F-6F058131F5DF}"/>
            </a:ext>
          </a:extLst>
        </xdr:cNvPr>
        <xdr:cNvSpPr txBox="1"/>
      </xdr:nvSpPr>
      <xdr:spPr>
        <a:xfrm>
          <a:off x="15563850" y="2367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2B6A81B2-1DF8-427B-91F2-9F161F1A7993}"/>
            </a:ext>
          </a:extLst>
        </xdr:cNvPr>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27483</xdr:rowOff>
    </xdr:from>
    <xdr:to>
      <xdr:col>77</xdr:col>
      <xdr:colOff>44450</xdr:colOff>
      <xdr:row>19</xdr:row>
      <xdr:rowOff>153924</xdr:rowOff>
    </xdr:to>
    <xdr:cxnSp macro="">
      <xdr:nvCxnSpPr>
        <xdr:cNvPr id="448" name="直線コネクタ 447">
          <a:extLst>
            <a:ext uri="{FF2B5EF4-FFF2-40B4-BE49-F238E27FC236}">
              <a16:creationId xmlns:a16="http://schemas.microsoft.com/office/drawing/2014/main" id="{7CEF4121-91DC-442F-BA85-E5A4AA4142BD}"/>
            </a:ext>
          </a:extLst>
        </xdr:cNvPr>
        <xdr:cNvCxnSpPr/>
      </xdr:nvCxnSpPr>
      <xdr:spPr>
        <a:xfrm>
          <a:off x="13903960" y="3212643"/>
          <a:ext cx="808990" cy="1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E23A0245-C68E-4983-B424-F40DB76C7833}"/>
            </a:ext>
          </a:extLst>
        </xdr:cNvPr>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F5D95198-4C76-435F-9313-AFBF604692CE}"/>
            </a:ext>
          </a:extLst>
        </xdr:cNvPr>
        <xdr:cNvSpPr txBox="1"/>
      </xdr:nvSpPr>
      <xdr:spPr>
        <a:xfrm>
          <a:off x="14370050" y="2345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27483</xdr:rowOff>
    </xdr:from>
    <xdr:to>
      <xdr:col>72</xdr:col>
      <xdr:colOff>203200</xdr:colOff>
      <xdr:row>19</xdr:row>
      <xdr:rowOff>42926</xdr:rowOff>
    </xdr:to>
    <xdr:cxnSp macro="">
      <xdr:nvCxnSpPr>
        <xdr:cNvPr id="451" name="直線コネクタ 450">
          <a:extLst>
            <a:ext uri="{FF2B5EF4-FFF2-40B4-BE49-F238E27FC236}">
              <a16:creationId xmlns:a16="http://schemas.microsoft.com/office/drawing/2014/main" id="{EB74EDE5-6E12-4144-9A7B-F2392063E9A1}"/>
            </a:ext>
          </a:extLst>
        </xdr:cNvPr>
        <xdr:cNvCxnSpPr/>
      </xdr:nvCxnSpPr>
      <xdr:spPr>
        <a:xfrm flipV="1">
          <a:off x="13106400" y="3212643"/>
          <a:ext cx="79756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3782E3BD-FACE-47D7-BD06-14771A4A2936}"/>
            </a:ext>
          </a:extLst>
        </xdr:cNvPr>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FE99590A-4057-4D59-934A-662050924BD5}"/>
            </a:ext>
          </a:extLst>
        </xdr:cNvPr>
        <xdr:cNvSpPr txBox="1"/>
      </xdr:nvSpPr>
      <xdr:spPr>
        <a:xfrm>
          <a:off x="13557250" y="24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5283</xdr:rowOff>
    </xdr:from>
    <xdr:to>
      <xdr:col>68</xdr:col>
      <xdr:colOff>152400</xdr:colOff>
      <xdr:row>19</xdr:row>
      <xdr:rowOff>42926</xdr:rowOff>
    </xdr:to>
    <xdr:cxnSp macro="">
      <xdr:nvCxnSpPr>
        <xdr:cNvPr id="454" name="直線コネクタ 453">
          <a:extLst>
            <a:ext uri="{FF2B5EF4-FFF2-40B4-BE49-F238E27FC236}">
              <a16:creationId xmlns:a16="http://schemas.microsoft.com/office/drawing/2014/main" id="{4F3E5CF6-E5BB-449E-8539-4B540BDF4F93}"/>
            </a:ext>
          </a:extLst>
        </xdr:cNvPr>
        <xdr:cNvCxnSpPr/>
      </xdr:nvCxnSpPr>
      <xdr:spPr>
        <a:xfrm>
          <a:off x="12293600" y="3190443"/>
          <a:ext cx="8128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CD99ACE0-DB0E-4550-BA14-1A53F2588A3B}"/>
            </a:ext>
          </a:extLst>
        </xdr:cNvPr>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62094D99-487A-4BF4-8675-B3943EC7BB1C}"/>
            </a:ext>
          </a:extLst>
        </xdr:cNvPr>
        <xdr:cNvSpPr txBox="1"/>
      </xdr:nvSpPr>
      <xdr:spPr>
        <a:xfrm>
          <a:off x="12763500" y="24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51511</xdr:rowOff>
    </xdr:from>
    <xdr:to>
      <xdr:col>64</xdr:col>
      <xdr:colOff>152400</xdr:colOff>
      <xdr:row>15</xdr:row>
      <xdr:rowOff>153111</xdr:rowOff>
    </xdr:to>
    <xdr:sp macro="" textlink="">
      <xdr:nvSpPr>
        <xdr:cNvPr id="457" name="フローチャート: 判断 456">
          <a:extLst>
            <a:ext uri="{FF2B5EF4-FFF2-40B4-BE49-F238E27FC236}">
              <a16:creationId xmlns:a16="http://schemas.microsoft.com/office/drawing/2014/main" id="{20C99A5D-F320-4399-9A67-A20A75898A53}"/>
            </a:ext>
          </a:extLst>
        </xdr:cNvPr>
        <xdr:cNvSpPr/>
      </xdr:nvSpPr>
      <xdr:spPr>
        <a:xfrm>
          <a:off x="12242800" y="25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163288</xdr:rowOff>
    </xdr:from>
    <xdr:ext cx="762000" cy="259045"/>
    <xdr:sp macro="" textlink="">
      <xdr:nvSpPr>
        <xdr:cNvPr id="458" name="テキスト ボックス 457">
          <a:extLst>
            <a:ext uri="{FF2B5EF4-FFF2-40B4-BE49-F238E27FC236}">
              <a16:creationId xmlns:a16="http://schemas.microsoft.com/office/drawing/2014/main" id="{1AFD7BB1-545E-48A4-9AC5-7A1C16721FCF}"/>
            </a:ext>
          </a:extLst>
        </xdr:cNvPr>
        <xdr:cNvSpPr txBox="1"/>
      </xdr:nvSpPr>
      <xdr:spPr>
        <a:xfrm>
          <a:off x="11950700" y="23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89C4FA7D-30ED-44CB-B017-B4A55C3D76E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45DE1C2-DA2F-4A10-88F1-22618123722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9E25A56-79F4-47F9-A0B2-2000CB76360F}"/>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111BF9DC-175C-44E2-883D-A4FA83CF88C6}"/>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7188EB6-518A-41C1-891D-3A6C06799F92}"/>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78994</xdr:rowOff>
    </xdr:from>
    <xdr:to>
      <xdr:col>81</xdr:col>
      <xdr:colOff>95250</xdr:colOff>
      <xdr:row>20</xdr:row>
      <xdr:rowOff>9144</xdr:rowOff>
    </xdr:to>
    <xdr:sp macro="" textlink="">
      <xdr:nvSpPr>
        <xdr:cNvPr id="464" name="楕円 463">
          <a:extLst>
            <a:ext uri="{FF2B5EF4-FFF2-40B4-BE49-F238E27FC236}">
              <a16:creationId xmlns:a16="http://schemas.microsoft.com/office/drawing/2014/main" id="{58D83988-448A-4ADF-ABE9-2AC2671C10CA}"/>
            </a:ext>
          </a:extLst>
        </xdr:cNvPr>
        <xdr:cNvSpPr/>
      </xdr:nvSpPr>
      <xdr:spPr>
        <a:xfrm>
          <a:off x="15427960" y="326415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51071</xdr:rowOff>
    </xdr:from>
    <xdr:ext cx="762000" cy="259045"/>
    <xdr:sp macro="" textlink="">
      <xdr:nvSpPr>
        <xdr:cNvPr id="465" name="将来負担の状況該当値テキスト">
          <a:extLst>
            <a:ext uri="{FF2B5EF4-FFF2-40B4-BE49-F238E27FC236}">
              <a16:creationId xmlns:a16="http://schemas.microsoft.com/office/drawing/2014/main" id="{BA75745F-DDE1-4CFE-A575-A4981D1F00DC}"/>
            </a:ext>
          </a:extLst>
        </xdr:cNvPr>
        <xdr:cNvSpPr txBox="1"/>
      </xdr:nvSpPr>
      <xdr:spPr>
        <a:xfrm>
          <a:off x="15563850" y="323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103124</xdr:rowOff>
    </xdr:from>
    <xdr:to>
      <xdr:col>77</xdr:col>
      <xdr:colOff>95250</xdr:colOff>
      <xdr:row>20</xdr:row>
      <xdr:rowOff>33274</xdr:rowOff>
    </xdr:to>
    <xdr:sp macro="" textlink="">
      <xdr:nvSpPr>
        <xdr:cNvPr id="466" name="楕円 465">
          <a:extLst>
            <a:ext uri="{FF2B5EF4-FFF2-40B4-BE49-F238E27FC236}">
              <a16:creationId xmlns:a16="http://schemas.microsoft.com/office/drawing/2014/main" id="{42A9D3BC-209C-4ED6-8900-1EC504086EF7}"/>
            </a:ext>
          </a:extLst>
        </xdr:cNvPr>
        <xdr:cNvSpPr/>
      </xdr:nvSpPr>
      <xdr:spPr>
        <a:xfrm>
          <a:off x="14665960" y="328828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18051</xdr:rowOff>
    </xdr:from>
    <xdr:ext cx="736600" cy="259045"/>
    <xdr:sp macro="" textlink="">
      <xdr:nvSpPr>
        <xdr:cNvPr id="467" name="テキスト ボックス 466">
          <a:extLst>
            <a:ext uri="{FF2B5EF4-FFF2-40B4-BE49-F238E27FC236}">
              <a16:creationId xmlns:a16="http://schemas.microsoft.com/office/drawing/2014/main" id="{AEBA614A-2466-4719-A7D8-BF47CD02E57E}"/>
            </a:ext>
          </a:extLst>
        </xdr:cNvPr>
        <xdr:cNvSpPr txBox="1"/>
      </xdr:nvSpPr>
      <xdr:spPr>
        <a:xfrm>
          <a:off x="14370050" y="337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148133</xdr:rowOff>
    </xdr:from>
    <xdr:to>
      <xdr:col>73</xdr:col>
      <xdr:colOff>44450</xdr:colOff>
      <xdr:row>19</xdr:row>
      <xdr:rowOff>78283</xdr:rowOff>
    </xdr:to>
    <xdr:sp macro="" textlink="">
      <xdr:nvSpPr>
        <xdr:cNvPr id="468" name="楕円 467">
          <a:extLst>
            <a:ext uri="{FF2B5EF4-FFF2-40B4-BE49-F238E27FC236}">
              <a16:creationId xmlns:a16="http://schemas.microsoft.com/office/drawing/2014/main" id="{F1F4E619-9EE6-44A7-AFBF-C6AAE0089B38}"/>
            </a:ext>
          </a:extLst>
        </xdr:cNvPr>
        <xdr:cNvSpPr/>
      </xdr:nvSpPr>
      <xdr:spPr>
        <a:xfrm>
          <a:off x="13868400" y="316565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63060</xdr:rowOff>
    </xdr:from>
    <xdr:ext cx="762000" cy="259045"/>
    <xdr:sp macro="" textlink="">
      <xdr:nvSpPr>
        <xdr:cNvPr id="469" name="テキスト ボックス 468">
          <a:extLst>
            <a:ext uri="{FF2B5EF4-FFF2-40B4-BE49-F238E27FC236}">
              <a16:creationId xmlns:a16="http://schemas.microsoft.com/office/drawing/2014/main" id="{1089D0DE-86B2-4A52-A230-DCAC56260028}"/>
            </a:ext>
          </a:extLst>
        </xdr:cNvPr>
        <xdr:cNvSpPr txBox="1"/>
      </xdr:nvSpPr>
      <xdr:spPr>
        <a:xfrm>
          <a:off x="13557250" y="32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163576</xdr:rowOff>
    </xdr:from>
    <xdr:to>
      <xdr:col>68</xdr:col>
      <xdr:colOff>203200</xdr:colOff>
      <xdr:row>19</xdr:row>
      <xdr:rowOff>93726</xdr:rowOff>
    </xdr:to>
    <xdr:sp macro="" textlink="">
      <xdr:nvSpPr>
        <xdr:cNvPr id="470" name="楕円 469">
          <a:extLst>
            <a:ext uri="{FF2B5EF4-FFF2-40B4-BE49-F238E27FC236}">
              <a16:creationId xmlns:a16="http://schemas.microsoft.com/office/drawing/2014/main" id="{B282CCE5-464D-499A-9071-FC37C19AE9D2}"/>
            </a:ext>
          </a:extLst>
        </xdr:cNvPr>
        <xdr:cNvSpPr/>
      </xdr:nvSpPr>
      <xdr:spPr>
        <a:xfrm>
          <a:off x="13055600" y="318109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78503</xdr:rowOff>
    </xdr:from>
    <xdr:ext cx="762000" cy="259045"/>
    <xdr:sp macro="" textlink="">
      <xdr:nvSpPr>
        <xdr:cNvPr id="471" name="テキスト ボックス 470">
          <a:extLst>
            <a:ext uri="{FF2B5EF4-FFF2-40B4-BE49-F238E27FC236}">
              <a16:creationId xmlns:a16="http://schemas.microsoft.com/office/drawing/2014/main" id="{52434E5B-4FB8-4F4C-BCCD-5E373E40B727}"/>
            </a:ext>
          </a:extLst>
        </xdr:cNvPr>
        <xdr:cNvSpPr txBox="1"/>
      </xdr:nvSpPr>
      <xdr:spPr>
        <a:xfrm>
          <a:off x="12763500" y="326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125933</xdr:rowOff>
    </xdr:from>
    <xdr:to>
      <xdr:col>64</xdr:col>
      <xdr:colOff>152400</xdr:colOff>
      <xdr:row>19</xdr:row>
      <xdr:rowOff>56083</xdr:rowOff>
    </xdr:to>
    <xdr:sp macro="" textlink="">
      <xdr:nvSpPr>
        <xdr:cNvPr id="472" name="楕円 471">
          <a:extLst>
            <a:ext uri="{FF2B5EF4-FFF2-40B4-BE49-F238E27FC236}">
              <a16:creationId xmlns:a16="http://schemas.microsoft.com/office/drawing/2014/main" id="{AEB02417-A9A2-43A6-8854-99A22472DEAB}"/>
            </a:ext>
          </a:extLst>
        </xdr:cNvPr>
        <xdr:cNvSpPr/>
      </xdr:nvSpPr>
      <xdr:spPr>
        <a:xfrm>
          <a:off x="12242800" y="3143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40860</xdr:rowOff>
    </xdr:from>
    <xdr:ext cx="762000" cy="259045"/>
    <xdr:sp macro="" textlink="">
      <xdr:nvSpPr>
        <xdr:cNvPr id="473" name="テキスト ボックス 472">
          <a:extLst>
            <a:ext uri="{FF2B5EF4-FFF2-40B4-BE49-F238E27FC236}">
              <a16:creationId xmlns:a16="http://schemas.microsoft.com/office/drawing/2014/main" id="{6D29BEA2-85F3-4E94-AC74-A413C046EB86}"/>
            </a:ext>
          </a:extLst>
        </xdr:cNvPr>
        <xdr:cNvSpPr txBox="1"/>
      </xdr:nvSpPr>
      <xdr:spPr>
        <a:xfrm>
          <a:off x="11950700" y="32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240,441
238,924
381.30
120,040,990
116,397,300
2,538,189
53,644,763
109,903,007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職員手当等の増により人件費が増加したことで、構成比は前年度比１．６ポイント増の２３．６％となった。</a:t>
          </a:r>
        </a:p>
        <a:p>
          <a:r>
            <a:rPr kumimoji="1" lang="ja-JP" altLang="en-US" sz="1300">
              <a:latin typeface="ＭＳ Ｐゴシック" panose="020B0600070205080204" pitchFamily="50" charset="-128"/>
              <a:ea typeface="ＭＳ Ｐゴシック" panose="020B0600070205080204" pitchFamily="50" charset="-128"/>
            </a:rPr>
            <a:t>事務事業の負担に対して適正な職員配置を行うとともに時間外勤務の削減を図り、人件費節減に努める。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49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光熱水費や小中学校タブレット機器賃借料の増等により、構成比は前年度と比べ２．３ポイント増加の１６．８％となった。</a:t>
          </a:r>
        </a:p>
        <a:p>
          <a:r>
            <a:rPr kumimoji="1" lang="ja-JP" altLang="en-US" sz="1300">
              <a:latin typeface="ＭＳ Ｐゴシック" panose="020B0600070205080204" pitchFamily="50" charset="-128"/>
              <a:ea typeface="ＭＳ Ｐゴシック" panose="020B0600070205080204" pitchFamily="50" charset="-128"/>
            </a:rPr>
            <a:t>今後も行政評価による事業見直し、指定管理者制度の継続、内部管理経費の削減等を図り、より一層の削減に努める。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17</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66786"/>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78014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99786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99786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66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23784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平成２０年度以降増加傾向であったが、令和３年度は他の経常経費の増加により構成比が減少していた。令和４年度は生活保護費の増等により前年度と比べ０．８ポイント増加の１１．５％となった。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96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9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55</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372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44450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令和４年度は、後期高齢者医療事業会計療養給付費等負担金の増等により、前年度と比べ０．９ポイント増加し、１４．１％となり、類似団体平均よりも高い水準になっている。</a:t>
          </a:r>
        </a:p>
        <a:p>
          <a:r>
            <a:rPr kumimoji="1" lang="ja-JP" altLang="en-US" sz="1300">
              <a:latin typeface="ＭＳ Ｐゴシック" panose="020B0600070205080204" pitchFamily="50" charset="-128"/>
              <a:ea typeface="ＭＳ Ｐゴシック" panose="020B0600070205080204" pitchFamily="50" charset="-128"/>
            </a:rPr>
            <a:t>各会計への繰出しが赤字補てん的なものにならないよう経費削減を行うとともに、使用料や保険料の徴収率向上に努める。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59</xdr:row>
      <xdr:rowOff>95250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94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6350</xdr:rowOff>
    </xdr:from>
    <xdr:to>
      <xdr:col>73</xdr:col>
      <xdr:colOff>180975</xdr:colOff>
      <xdr:row>59</xdr:row>
      <xdr:rowOff>95250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21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6350</xdr:rowOff>
    </xdr:from>
    <xdr:to>
      <xdr:col>69</xdr:col>
      <xdr:colOff>92075</xdr:colOff>
      <xdr:row>59</xdr:row>
      <xdr:rowOff>57150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44450</xdr:rowOff>
    </xdr:from>
    <xdr:to>
      <xdr:col>74</xdr:col>
      <xdr:colOff>31750</xdr:colOff>
      <xdr:row>59</xdr:row>
      <xdr:rowOff>146050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127000</xdr:rowOff>
    </xdr:from>
    <xdr:to>
      <xdr:col>69</xdr:col>
      <xdr:colOff>142875</xdr:colOff>
      <xdr:row>59</xdr:row>
      <xdr:rowOff>57150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令和４年度は、山形広域環境事務組合負担金の増等により、</a:t>
          </a:r>
        </a:p>
        <a:p>
          <a:r>
            <a:rPr kumimoji="1" lang="ja-JP" altLang="en-US" sz="1300">
              <a:latin typeface="ＭＳ Ｐゴシック" panose="020B0600070205080204" pitchFamily="50" charset="-128"/>
              <a:ea typeface="ＭＳ Ｐゴシック" panose="020B0600070205080204" pitchFamily="50" charset="-128"/>
            </a:rPr>
            <a:t>０．７ポイント増加し１０．２％となった。</a:t>
          </a:r>
        </a:p>
        <a:p>
          <a:r>
            <a:rPr kumimoji="1" lang="ja-JP" altLang="en-US" sz="1300">
              <a:latin typeface="ＭＳ Ｐゴシック" panose="020B0600070205080204" pitchFamily="50" charset="-128"/>
              <a:ea typeface="ＭＳ Ｐゴシック" panose="020B0600070205080204" pitchFamily="50" charset="-128"/>
            </a:rPr>
            <a:t>引き続き補助金の合理化、適正化に努める。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35</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94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157480</xdr:rowOff>
    </xdr:from>
    <xdr:to>
      <xdr:col>78</xdr:col>
      <xdr:colOff>69850</xdr:colOff>
      <xdr:row>34</xdr:row>
      <xdr:rowOff>165100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34</xdr:row>
      <xdr:rowOff>157480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142240</xdr:rowOff>
    </xdr:from>
    <xdr:to>
      <xdr:col>69</xdr:col>
      <xdr:colOff>92075</xdr:colOff>
      <xdr:row>35</xdr:row>
      <xdr:rowOff>16510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139717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29227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21607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91440</xdr:rowOff>
    </xdr:from>
    <xdr:to>
      <xdr:col>69</xdr:col>
      <xdr:colOff>142875</xdr:colOff>
      <xdr:row>35</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6367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52087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の臨時財政対策債や都市計画街路事業の償還が開始したが、平成１３年度の臨時地方道整備事業等の償還が終了したこと及び高金利時代に借り入れた市債の償還が進んでいること等により、総額は前年度に比べて減少した。構成比については、前年度と比べ０．８ポイント増加の１４．６％となった。</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39370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800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92711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800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168911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43180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70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令和４年度は、全体としての比率は前年度と比べ６．３ポイント増加したものの、類似団体平均を下回っている。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行政評価の活用による事業の見直しや内部管理経費の削減、職員の定員適正化を図り、より一層の経費削減に努める。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77</xdr:row>
      <xdr:rowOff>124713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38328"/>
          <a:ext cx="8382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77</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3832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83565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225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83565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90440</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105092</xdr:rowOff>
    </xdr:from>
    <xdr:to>
      <xdr:col>29</xdr:col>
      <xdr:colOff>127000</xdr:colOff>
      <xdr:row>16</xdr:row>
      <xdr:rowOff>2108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24467"/>
          <a:ext cx="647700" cy="68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2108</xdr:rowOff>
    </xdr:from>
    <xdr:to>
      <xdr:col>26</xdr:col>
      <xdr:colOff>50800</xdr:colOff>
      <xdr:row>16</xdr:row>
      <xdr:rowOff>49848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92933"/>
          <a:ext cx="698500" cy="4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49848</xdr:rowOff>
    </xdr:from>
    <xdr:to>
      <xdr:col>22</xdr:col>
      <xdr:colOff>114300</xdr:colOff>
      <xdr:row>16</xdr:row>
      <xdr:rowOff>118046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40673"/>
          <a:ext cx="698500" cy="68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118046</xdr:rowOff>
    </xdr:from>
    <xdr:to>
      <xdr:col>18</xdr:col>
      <xdr:colOff>177800</xdr:colOff>
      <xdr:row>18</xdr:row>
      <xdr:rowOff>62840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8871"/>
          <a:ext cx="698500" cy="287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36081</xdr:rowOff>
    </xdr:from>
    <xdr:to>
      <xdr:col>15</xdr:col>
      <xdr:colOff>101600</xdr:colOff>
      <xdr:row>17</xdr:row>
      <xdr:rowOff>137681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147858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54292</xdr:rowOff>
    </xdr:from>
    <xdr:to>
      <xdr:col>29</xdr:col>
      <xdr:colOff>177800</xdr:colOff>
      <xdr:row>15</xdr:row>
      <xdr:rowOff>155892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73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70819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1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122758</xdr:rowOff>
    </xdr:from>
    <xdr:to>
      <xdr:col>26</xdr:col>
      <xdr:colOff>101600</xdr:colOff>
      <xdr:row>16</xdr:row>
      <xdr:rowOff>52908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4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63085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170498</xdr:rowOff>
    </xdr:from>
    <xdr:to>
      <xdr:col>22</xdr:col>
      <xdr:colOff>165100</xdr:colOff>
      <xdr:row>16</xdr:row>
      <xdr:rowOff>100648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9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110825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5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67246</xdr:rowOff>
    </xdr:from>
    <xdr:to>
      <xdr:col>19</xdr:col>
      <xdr:colOff>38100</xdr:colOff>
      <xdr:row>16</xdr:row>
      <xdr:rowOff>168846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8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7573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12040</xdr:rowOff>
    </xdr:from>
    <xdr:to>
      <xdr:col>15</xdr:col>
      <xdr:colOff>101600</xdr:colOff>
      <xdr:row>18</xdr:row>
      <xdr:rowOff>113640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5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98417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285877</xdr:rowOff>
    </xdr:from>
    <xdr:to>
      <xdr:col>29</xdr:col>
      <xdr:colOff>127000</xdr:colOff>
      <xdr:row>35</xdr:row>
      <xdr:rowOff>36246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53327"/>
          <a:ext cx="647700" cy="93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36246</xdr:rowOff>
    </xdr:from>
    <xdr:to>
      <xdr:col>26</xdr:col>
      <xdr:colOff>50800</xdr:colOff>
      <xdr:row>35</xdr:row>
      <xdr:rowOff>41428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46596"/>
          <a:ext cx="698500" cy="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31255</xdr:rowOff>
    </xdr:from>
    <xdr:to>
      <xdr:col>22</xdr:col>
      <xdr:colOff>114300</xdr:colOff>
      <xdr:row>35</xdr:row>
      <xdr:rowOff>41428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41605"/>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31255</xdr:rowOff>
    </xdr:from>
    <xdr:to>
      <xdr:col>18</xdr:col>
      <xdr:colOff>177800</xdr:colOff>
      <xdr:row>35</xdr:row>
      <xdr:rowOff>46913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41605"/>
          <a:ext cx="698500" cy="1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258051</xdr:rowOff>
    </xdr:from>
    <xdr:to>
      <xdr:col>15</xdr:col>
      <xdr:colOff>101600</xdr:colOff>
      <xdr:row>36</xdr:row>
      <xdr:rowOff>16751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235077</xdr:rowOff>
    </xdr:from>
    <xdr:to>
      <xdr:col>29</xdr:col>
      <xdr:colOff>177800</xdr:colOff>
      <xdr:row>34</xdr:row>
      <xdr:rowOff>336677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02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80154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4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328346</xdr:rowOff>
    </xdr:from>
    <xdr:to>
      <xdr:col>26</xdr:col>
      <xdr:colOff>101600</xdr:colOff>
      <xdr:row>35</xdr:row>
      <xdr:rowOff>87046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9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97223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333528</xdr:rowOff>
    </xdr:from>
    <xdr:to>
      <xdr:col>22</xdr:col>
      <xdr:colOff>165100</xdr:colOff>
      <xdr:row>35</xdr:row>
      <xdr:rowOff>92228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0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102404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323355</xdr:rowOff>
    </xdr:from>
    <xdr:to>
      <xdr:col>19</xdr:col>
      <xdr:colOff>38100</xdr:colOff>
      <xdr:row>35</xdr:row>
      <xdr:rowOff>82055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9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92232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5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339013</xdr:rowOff>
    </xdr:from>
    <xdr:to>
      <xdr:col>15</xdr:col>
      <xdr:colOff>101600</xdr:colOff>
      <xdr:row>35</xdr:row>
      <xdr:rowOff>97713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0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107891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240,441
238,924
381.30
120,040,990
116,397,300
2,538,189
53,644,763
109,903,007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95743</xdr:rowOff>
    </xdr:from>
    <xdr:to>
      <xdr:col>24</xdr:col>
      <xdr:colOff>63500</xdr:colOff>
      <xdr:row>34</xdr:row>
      <xdr:rowOff>147179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25043"/>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147179</xdr:rowOff>
    </xdr:from>
    <xdr:to>
      <xdr:col>19</xdr:col>
      <xdr:colOff>177800</xdr:colOff>
      <xdr:row>35</xdr:row>
      <xdr:rowOff>47835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76479"/>
          <a:ext cx="889000" cy="7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47835</xdr:rowOff>
    </xdr:from>
    <xdr:to>
      <xdr:col>15</xdr:col>
      <xdr:colOff>50800</xdr:colOff>
      <xdr:row>35</xdr:row>
      <xdr:rowOff>163638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8585"/>
          <a:ext cx="889000" cy="1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163638</xdr:rowOff>
    </xdr:from>
    <xdr:to>
      <xdr:col>10</xdr:col>
      <xdr:colOff>114300</xdr:colOff>
      <xdr:row>36</xdr:row>
      <xdr:rowOff>112627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64388"/>
          <a:ext cx="889000" cy="1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142203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44943</xdr:rowOff>
    </xdr:from>
    <xdr:to>
      <xdr:col>24</xdr:col>
      <xdr:colOff>114300</xdr:colOff>
      <xdr:row>34</xdr:row>
      <xdr:rowOff>146543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67820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96379</xdr:rowOff>
    </xdr:from>
    <xdr:to>
      <xdr:col>20</xdr:col>
      <xdr:colOff>38100</xdr:colOff>
      <xdr:row>35</xdr:row>
      <xdr:rowOff>26529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43056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0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168485</xdr:rowOff>
    </xdr:from>
    <xdr:to>
      <xdr:col>15</xdr:col>
      <xdr:colOff>101600</xdr:colOff>
      <xdr:row>35</xdr:row>
      <xdr:rowOff>98635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115162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7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112838</xdr:rowOff>
    </xdr:from>
    <xdr:to>
      <xdr:col>10</xdr:col>
      <xdr:colOff>165100</xdr:colOff>
      <xdr:row>36</xdr:row>
      <xdr:rowOff>42988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59515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8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61827</xdr:rowOff>
    </xdr:from>
    <xdr:to>
      <xdr:col>6</xdr:col>
      <xdr:colOff>38100</xdr:colOff>
      <xdr:row>36</xdr:row>
      <xdr:rowOff>163427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154554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102743</xdr:rowOff>
    </xdr:from>
    <xdr:to>
      <xdr:col>24</xdr:col>
      <xdr:colOff>63500</xdr:colOff>
      <xdr:row>53</xdr:row>
      <xdr:rowOff>69444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675243"/>
          <a:ext cx="838200" cy="4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69444</xdr:rowOff>
    </xdr:from>
    <xdr:to>
      <xdr:col>19</xdr:col>
      <xdr:colOff>177800</xdr:colOff>
      <xdr:row>56</xdr:row>
      <xdr:rowOff>29210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156294"/>
          <a:ext cx="889000" cy="47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29210</xdr:rowOff>
    </xdr:from>
    <xdr:to>
      <xdr:col>15</xdr:col>
      <xdr:colOff>50800</xdr:colOff>
      <xdr:row>56</xdr:row>
      <xdr:rowOff>120383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30410"/>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120383</xdr:rowOff>
    </xdr:from>
    <xdr:to>
      <xdr:col>10</xdr:col>
      <xdr:colOff>114300</xdr:colOff>
      <xdr:row>57</xdr:row>
      <xdr:rowOff>156807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21583"/>
          <a:ext cx="889000" cy="20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20320</xdr:rowOff>
    </xdr:from>
    <xdr:to>
      <xdr:col>6</xdr:col>
      <xdr:colOff>38100</xdr:colOff>
      <xdr:row>59</xdr:row>
      <xdr:rowOff>121920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113047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51943</xdr:rowOff>
    </xdr:from>
    <xdr:to>
      <xdr:col>24</xdr:col>
      <xdr:colOff>114300</xdr:colOff>
      <xdr:row>50</xdr:row>
      <xdr:rowOff>153543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62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138320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5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18644</xdr:rowOff>
    </xdr:from>
    <xdr:to>
      <xdr:col>20</xdr:col>
      <xdr:colOff>38100</xdr:colOff>
      <xdr:row>53</xdr:row>
      <xdr:rowOff>120244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0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136771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88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149860</xdr:rowOff>
    </xdr:from>
    <xdr:to>
      <xdr:col>15</xdr:col>
      <xdr:colOff>101600</xdr:colOff>
      <xdr:row>56</xdr:row>
      <xdr:rowOff>80010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96537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69583</xdr:rowOff>
    </xdr:from>
    <xdr:to>
      <xdr:col>10</xdr:col>
      <xdr:colOff>165100</xdr:colOff>
      <xdr:row>56</xdr:row>
      <xdr:rowOff>171183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106007</xdr:rowOff>
    </xdr:from>
    <xdr:to>
      <xdr:col>6</xdr:col>
      <xdr:colOff>38100</xdr:colOff>
      <xdr:row>58</xdr:row>
      <xdr:rowOff>36157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52684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54546</xdr:rowOff>
    </xdr:from>
    <xdr:to>
      <xdr:col>24</xdr:col>
      <xdr:colOff>63500</xdr:colOff>
      <xdr:row>76</xdr:row>
      <xdr:rowOff>51975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13296"/>
          <a:ext cx="838200" cy="16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54546</xdr:rowOff>
    </xdr:from>
    <xdr:to>
      <xdr:col>19</xdr:col>
      <xdr:colOff>177800</xdr:colOff>
      <xdr:row>75</xdr:row>
      <xdr:rowOff>156159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13296"/>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156159</xdr:rowOff>
    </xdr:from>
    <xdr:to>
      <xdr:col>15</xdr:col>
      <xdr:colOff>50800</xdr:colOff>
      <xdr:row>76</xdr:row>
      <xdr:rowOff>150788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14909"/>
          <a:ext cx="889000" cy="16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114212</xdr:rowOff>
    </xdr:from>
    <xdr:to>
      <xdr:col>10</xdr:col>
      <xdr:colOff>114300</xdr:colOff>
      <xdr:row>76</xdr:row>
      <xdr:rowOff>150788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444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59982</xdr:rowOff>
    </xdr:from>
    <xdr:to>
      <xdr:col>6</xdr:col>
      <xdr:colOff>38100</xdr:colOff>
      <xdr:row>76</xdr:row>
      <xdr:rowOff>161582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6659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6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1175</xdr:rowOff>
    </xdr:from>
    <xdr:to>
      <xdr:col>24</xdr:col>
      <xdr:colOff>114300</xdr:colOff>
      <xdr:row>76</xdr:row>
      <xdr:rowOff>102775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24052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8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3746</xdr:rowOff>
    </xdr:from>
    <xdr:to>
      <xdr:col>20</xdr:col>
      <xdr:colOff>38100</xdr:colOff>
      <xdr:row>75</xdr:row>
      <xdr:rowOff>105346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121873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63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105359</xdr:rowOff>
    </xdr:from>
    <xdr:to>
      <xdr:col>15</xdr:col>
      <xdr:colOff>101600</xdr:colOff>
      <xdr:row>76</xdr:row>
      <xdr:rowOff>35509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52036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73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99988</xdr:rowOff>
    </xdr:from>
    <xdr:to>
      <xdr:col>10</xdr:col>
      <xdr:colOff>165100</xdr:colOff>
      <xdr:row>77</xdr:row>
      <xdr:rowOff>30138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21265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63412</xdr:rowOff>
    </xdr:from>
    <xdr:to>
      <xdr:col>6</xdr:col>
      <xdr:colOff>38100</xdr:colOff>
      <xdr:row>76</xdr:row>
      <xdr:rowOff>165012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156139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18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151195</xdr:rowOff>
    </xdr:from>
    <xdr:to>
      <xdr:col>24</xdr:col>
      <xdr:colOff>63500</xdr:colOff>
      <xdr:row>98</xdr:row>
      <xdr:rowOff>114522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781845"/>
          <a:ext cx="838200" cy="13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151195</xdr:rowOff>
    </xdr:from>
    <xdr:to>
      <xdr:col>19</xdr:col>
      <xdr:colOff>177800</xdr:colOff>
      <xdr:row>99</xdr:row>
      <xdr:rowOff>59407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81845"/>
          <a:ext cx="889000" cy="25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59407</xdr:rowOff>
    </xdr:from>
    <xdr:to>
      <xdr:col>15</xdr:col>
      <xdr:colOff>50800</xdr:colOff>
      <xdr:row>99</xdr:row>
      <xdr:rowOff>107336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7032957"/>
          <a:ext cx="889000" cy="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107336</xdr:rowOff>
    </xdr:from>
    <xdr:to>
      <xdr:col>10</xdr:col>
      <xdr:colOff>114300</xdr:colOff>
      <xdr:row>99</xdr:row>
      <xdr:rowOff>162789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80886"/>
          <a:ext cx="889000" cy="5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47392</xdr:rowOff>
    </xdr:from>
    <xdr:to>
      <xdr:col>6</xdr:col>
      <xdr:colOff>38100</xdr:colOff>
      <xdr:row>99</xdr:row>
      <xdr:rowOff>148992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70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165519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63722</xdr:rowOff>
    </xdr:from>
    <xdr:to>
      <xdr:col>24</xdr:col>
      <xdr:colOff>114300</xdr:colOff>
      <xdr:row>98</xdr:row>
      <xdr:rowOff>165322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6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42149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84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100395</xdr:rowOff>
    </xdr:from>
    <xdr:to>
      <xdr:col>20</xdr:col>
      <xdr:colOff>38100</xdr:colOff>
      <xdr:row>98</xdr:row>
      <xdr:rowOff>30545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21672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82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8607</xdr:rowOff>
    </xdr:from>
    <xdr:to>
      <xdr:col>15</xdr:col>
      <xdr:colOff>101600</xdr:colOff>
      <xdr:row>99</xdr:row>
      <xdr:rowOff>110207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101334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56536</xdr:rowOff>
    </xdr:from>
    <xdr:to>
      <xdr:col>10</xdr:col>
      <xdr:colOff>165100</xdr:colOff>
      <xdr:row>99</xdr:row>
      <xdr:rowOff>158136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70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149263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12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111989</xdr:rowOff>
    </xdr:from>
    <xdr:to>
      <xdr:col>6</xdr:col>
      <xdr:colOff>38100</xdr:colOff>
      <xdr:row>100</xdr:row>
      <xdr:rowOff>42139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70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33266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17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156744</xdr:rowOff>
    </xdr:from>
    <xdr:to>
      <xdr:col>55</xdr:col>
      <xdr:colOff>0</xdr:colOff>
      <xdr:row>37</xdr:row>
      <xdr:rowOff>71755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28944"/>
          <a:ext cx="838200" cy="8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32029</xdr:rowOff>
    </xdr:from>
    <xdr:to>
      <xdr:col>50</xdr:col>
      <xdr:colOff>114300</xdr:colOff>
      <xdr:row>36</xdr:row>
      <xdr:rowOff>156744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75529"/>
          <a:ext cx="889000" cy="11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32029</xdr:rowOff>
    </xdr:from>
    <xdr:to>
      <xdr:col>45</xdr:col>
      <xdr:colOff>177800</xdr:colOff>
      <xdr:row>38</xdr:row>
      <xdr:rowOff>58230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75529"/>
          <a:ext cx="889000" cy="139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58230</xdr:rowOff>
    </xdr:from>
    <xdr:to>
      <xdr:col>41</xdr:col>
      <xdr:colOff>50800</xdr:colOff>
      <xdr:row>38</xdr:row>
      <xdr:rowOff>71438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73330"/>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59529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20955</xdr:rowOff>
    </xdr:from>
    <xdr:to>
      <xdr:col>55</xdr:col>
      <xdr:colOff>50800</xdr:colOff>
      <xdr:row>37</xdr:row>
      <xdr:rowOff>122555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43832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105944</xdr:rowOff>
    </xdr:from>
    <xdr:to>
      <xdr:col>50</xdr:col>
      <xdr:colOff>165100</xdr:colOff>
      <xdr:row>37</xdr:row>
      <xdr:rowOff>36094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52621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0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152679</xdr:rowOff>
    </xdr:from>
    <xdr:to>
      <xdr:col>46</xdr:col>
      <xdr:colOff>38100</xdr:colOff>
      <xdr:row>30</xdr:row>
      <xdr:rowOff>82829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2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99356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89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7430</xdr:rowOff>
    </xdr:from>
    <xdr:to>
      <xdr:col>41</xdr:col>
      <xdr:colOff>101600</xdr:colOff>
      <xdr:row>38</xdr:row>
      <xdr:rowOff>109030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125556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9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20638</xdr:rowOff>
    </xdr:from>
    <xdr:to>
      <xdr:col>36</xdr:col>
      <xdr:colOff>165100</xdr:colOff>
      <xdr:row>38</xdr:row>
      <xdr:rowOff>122238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138765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51853</xdr:rowOff>
    </xdr:from>
    <xdr:to>
      <xdr:col>55</xdr:col>
      <xdr:colOff>0</xdr:colOff>
      <xdr:row>56</xdr:row>
      <xdr:rowOff>20273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481603"/>
          <a:ext cx="838200" cy="13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20273</xdr:rowOff>
    </xdr:from>
    <xdr:to>
      <xdr:col>50</xdr:col>
      <xdr:colOff>114300</xdr:colOff>
      <xdr:row>57</xdr:row>
      <xdr:rowOff>63347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21473"/>
          <a:ext cx="889000" cy="2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51084</xdr:rowOff>
    </xdr:from>
    <xdr:to>
      <xdr:col>45</xdr:col>
      <xdr:colOff>177800</xdr:colOff>
      <xdr:row>57</xdr:row>
      <xdr:rowOff>63347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823734"/>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35017</xdr:rowOff>
    </xdr:from>
    <xdr:to>
      <xdr:col>41</xdr:col>
      <xdr:colOff>50800</xdr:colOff>
      <xdr:row>57</xdr:row>
      <xdr:rowOff>51084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07667"/>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153855</xdr:rowOff>
    </xdr:from>
    <xdr:to>
      <xdr:col>36</xdr:col>
      <xdr:colOff>165100</xdr:colOff>
      <xdr:row>57</xdr:row>
      <xdr:rowOff>84005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100532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1053</xdr:rowOff>
    </xdr:from>
    <xdr:to>
      <xdr:col>55</xdr:col>
      <xdr:colOff>50800</xdr:colOff>
      <xdr:row>55</xdr:row>
      <xdr:rowOff>102653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23930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8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140923</xdr:rowOff>
    </xdr:from>
    <xdr:to>
      <xdr:col>50</xdr:col>
      <xdr:colOff>165100</xdr:colOff>
      <xdr:row>56</xdr:row>
      <xdr:rowOff>71073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7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87600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4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12547</xdr:rowOff>
    </xdr:from>
    <xdr:to>
      <xdr:col>46</xdr:col>
      <xdr:colOff>38100</xdr:colOff>
      <xdr:row>57</xdr:row>
      <xdr:rowOff>114147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105274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284</xdr:rowOff>
    </xdr:from>
    <xdr:to>
      <xdr:col>41</xdr:col>
      <xdr:colOff>101600</xdr:colOff>
      <xdr:row>57</xdr:row>
      <xdr:rowOff>101884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93011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155667</xdr:rowOff>
    </xdr:from>
    <xdr:to>
      <xdr:col>36</xdr:col>
      <xdr:colOff>165100</xdr:colOff>
      <xdr:row>57</xdr:row>
      <xdr:rowOff>85817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76944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4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74115</xdr:rowOff>
    </xdr:from>
    <xdr:to>
      <xdr:col>55</xdr:col>
      <xdr:colOff>0</xdr:colOff>
      <xdr:row>77</xdr:row>
      <xdr:rowOff>98667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275765"/>
          <a:ext cx="8382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74115</xdr:rowOff>
    </xdr:from>
    <xdr:to>
      <xdr:col>50</xdr:col>
      <xdr:colOff>114300</xdr:colOff>
      <xdr:row>77</xdr:row>
      <xdr:rowOff>153256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75765"/>
          <a:ext cx="889000" cy="7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153256</xdr:rowOff>
    </xdr:from>
    <xdr:to>
      <xdr:col>45</xdr:col>
      <xdr:colOff>177800</xdr:colOff>
      <xdr:row>78</xdr:row>
      <xdr:rowOff>35756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54906"/>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146878</xdr:rowOff>
    </xdr:from>
    <xdr:to>
      <xdr:col>41</xdr:col>
      <xdr:colOff>50800</xdr:colOff>
      <xdr:row>78</xdr:row>
      <xdr:rowOff>35756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48528"/>
          <a:ext cx="889000" cy="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8021</xdr:rowOff>
    </xdr:from>
    <xdr:to>
      <xdr:col>36</xdr:col>
      <xdr:colOff>165100</xdr:colOff>
      <xdr:row>77</xdr:row>
      <xdr:rowOff>109621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126148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47867</xdr:rowOff>
    </xdr:from>
    <xdr:to>
      <xdr:col>55</xdr:col>
      <xdr:colOff>50800</xdr:colOff>
      <xdr:row>77</xdr:row>
      <xdr:rowOff>149467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26294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23315</xdr:rowOff>
    </xdr:from>
    <xdr:to>
      <xdr:col>50</xdr:col>
      <xdr:colOff>165100</xdr:colOff>
      <xdr:row>77</xdr:row>
      <xdr:rowOff>124915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116042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31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102456</xdr:rowOff>
    </xdr:from>
    <xdr:to>
      <xdr:col>46</xdr:col>
      <xdr:colOff>38100</xdr:colOff>
      <xdr:row>78</xdr:row>
      <xdr:rowOff>32606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23733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39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156406</xdr:rowOff>
    </xdr:from>
    <xdr:to>
      <xdr:col>41</xdr:col>
      <xdr:colOff>101600</xdr:colOff>
      <xdr:row>78</xdr:row>
      <xdr:rowOff>86556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77683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5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96078</xdr:rowOff>
    </xdr:from>
    <xdr:to>
      <xdr:col>36</xdr:col>
      <xdr:colOff>165100</xdr:colOff>
      <xdr:row>78</xdr:row>
      <xdr:rowOff>26228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17355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39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17537</xdr:rowOff>
    </xdr:from>
    <xdr:to>
      <xdr:col>55</xdr:col>
      <xdr:colOff>0</xdr:colOff>
      <xdr:row>94</xdr:row>
      <xdr:rowOff>150216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962387"/>
          <a:ext cx="838200" cy="30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150216</xdr:rowOff>
    </xdr:from>
    <xdr:to>
      <xdr:col>50</xdr:col>
      <xdr:colOff>114300</xdr:colOff>
      <xdr:row>95</xdr:row>
      <xdr:rowOff>74457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266516"/>
          <a:ext cx="889000" cy="9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74389</xdr:rowOff>
    </xdr:from>
    <xdr:to>
      <xdr:col>45</xdr:col>
      <xdr:colOff>177800</xdr:colOff>
      <xdr:row>95</xdr:row>
      <xdr:rowOff>74457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362139"/>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74389</xdr:rowOff>
    </xdr:from>
    <xdr:to>
      <xdr:col>41</xdr:col>
      <xdr:colOff>50800</xdr:colOff>
      <xdr:row>95</xdr:row>
      <xdr:rowOff>75509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362139"/>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33441</xdr:rowOff>
    </xdr:from>
    <xdr:to>
      <xdr:col>36</xdr:col>
      <xdr:colOff>165100</xdr:colOff>
      <xdr:row>95</xdr:row>
      <xdr:rowOff>135041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126168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138187</xdr:rowOff>
    </xdr:from>
    <xdr:to>
      <xdr:col>55</xdr:col>
      <xdr:colOff>50800</xdr:colOff>
      <xdr:row>93</xdr:row>
      <xdr:rowOff>68337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9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161064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76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99416</xdr:rowOff>
    </xdr:from>
    <xdr:to>
      <xdr:col>50</xdr:col>
      <xdr:colOff>165100</xdr:colOff>
      <xdr:row>95</xdr:row>
      <xdr:rowOff>29566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46093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99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23657</xdr:rowOff>
    </xdr:from>
    <xdr:to>
      <xdr:col>46</xdr:col>
      <xdr:colOff>38100</xdr:colOff>
      <xdr:row>95</xdr:row>
      <xdr:rowOff>125257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1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116384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0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23589</xdr:rowOff>
    </xdr:from>
    <xdr:to>
      <xdr:col>41</xdr:col>
      <xdr:colOff>101600</xdr:colOff>
      <xdr:row>95</xdr:row>
      <xdr:rowOff>125189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116316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24709</xdr:rowOff>
    </xdr:from>
    <xdr:to>
      <xdr:col>36</xdr:col>
      <xdr:colOff>165100</xdr:colOff>
      <xdr:row>95</xdr:row>
      <xdr:rowOff>126309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142836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117221</xdr:rowOff>
    </xdr:from>
    <xdr:to>
      <xdr:col>85</xdr:col>
      <xdr:colOff>127000</xdr:colOff>
      <xdr:row>39</xdr:row>
      <xdr:rowOff>24384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32321"/>
          <a:ext cx="838200" cy="7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33909</xdr:rowOff>
    </xdr:from>
    <xdr:to>
      <xdr:col>81</xdr:col>
      <xdr:colOff>50800</xdr:colOff>
      <xdr:row>38</xdr:row>
      <xdr:rowOff>117221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49009"/>
          <a:ext cx="889000" cy="8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33909</xdr:rowOff>
    </xdr:from>
    <xdr:to>
      <xdr:col>76</xdr:col>
      <xdr:colOff>114300</xdr:colOff>
      <xdr:row>39</xdr:row>
      <xdr:rowOff>36830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549009"/>
          <a:ext cx="889000" cy="1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36830</xdr:rowOff>
    </xdr:from>
    <xdr:to>
      <xdr:col>71</xdr:col>
      <xdr:colOff>177800</xdr:colOff>
      <xdr:row>39</xdr:row>
      <xdr:rowOff>44069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338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76581</xdr:rowOff>
    </xdr:from>
    <xdr:to>
      <xdr:col>67</xdr:col>
      <xdr:colOff>101600</xdr:colOff>
      <xdr:row>39</xdr:row>
      <xdr:rowOff>6731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9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23258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366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145034</xdr:rowOff>
    </xdr:from>
    <xdr:to>
      <xdr:col>85</xdr:col>
      <xdr:colOff>177800</xdr:colOff>
      <xdr:row>39</xdr:row>
      <xdr:rowOff>75184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59961</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75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66421</xdr:rowOff>
    </xdr:from>
    <xdr:to>
      <xdr:col>81</xdr:col>
      <xdr:colOff>101600</xdr:colOff>
      <xdr:row>38</xdr:row>
      <xdr:rowOff>168021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159148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154559</xdr:rowOff>
    </xdr:from>
    <xdr:to>
      <xdr:col>76</xdr:col>
      <xdr:colOff>165100</xdr:colOff>
      <xdr:row>38</xdr:row>
      <xdr:rowOff>84710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498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75836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59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157480</xdr:rowOff>
    </xdr:from>
    <xdr:to>
      <xdr:col>72</xdr:col>
      <xdr:colOff>38100</xdr:colOff>
      <xdr:row>39</xdr:row>
      <xdr:rowOff>87630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78757</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164719</xdr:rowOff>
    </xdr:from>
    <xdr:to>
      <xdr:col>67</xdr:col>
      <xdr:colOff>101600</xdr:colOff>
      <xdr:row>39</xdr:row>
      <xdr:rowOff>94869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85996</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141333</xdr:rowOff>
    </xdr:from>
    <xdr:to>
      <xdr:col>85</xdr:col>
      <xdr:colOff>127000</xdr:colOff>
      <xdr:row>74</xdr:row>
      <xdr:rowOff>148355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28633"/>
          <a:ext cx="8382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133005</xdr:rowOff>
    </xdr:from>
    <xdr:to>
      <xdr:col>81</xdr:col>
      <xdr:colOff>50800</xdr:colOff>
      <xdr:row>74</xdr:row>
      <xdr:rowOff>148355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820305"/>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76443</xdr:rowOff>
    </xdr:from>
    <xdr:to>
      <xdr:col>76</xdr:col>
      <xdr:colOff>114300</xdr:colOff>
      <xdr:row>74</xdr:row>
      <xdr:rowOff>133005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763743"/>
          <a:ext cx="8890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65111</xdr:rowOff>
    </xdr:from>
    <xdr:to>
      <xdr:col>71</xdr:col>
      <xdr:colOff>177800</xdr:colOff>
      <xdr:row>74</xdr:row>
      <xdr:rowOff>76443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752411"/>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91839</xdr:rowOff>
    </xdr:from>
    <xdr:to>
      <xdr:col>67</xdr:col>
      <xdr:colOff>101600</xdr:colOff>
      <xdr:row>76</xdr:row>
      <xdr:rowOff>21989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13116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90533</xdr:rowOff>
    </xdr:from>
    <xdr:to>
      <xdr:col>85</xdr:col>
      <xdr:colOff>177800</xdr:colOff>
      <xdr:row>75</xdr:row>
      <xdr:rowOff>20683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68960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97555</xdr:rowOff>
    </xdr:from>
    <xdr:to>
      <xdr:col>81</xdr:col>
      <xdr:colOff>101600</xdr:colOff>
      <xdr:row>75</xdr:row>
      <xdr:rowOff>27705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18832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8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82205</xdr:rowOff>
    </xdr:from>
    <xdr:to>
      <xdr:col>76</xdr:col>
      <xdr:colOff>165100</xdr:colOff>
      <xdr:row>75</xdr:row>
      <xdr:rowOff>12355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3482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86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25643</xdr:rowOff>
    </xdr:from>
    <xdr:to>
      <xdr:col>72</xdr:col>
      <xdr:colOff>38100</xdr:colOff>
      <xdr:row>74</xdr:row>
      <xdr:rowOff>127243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7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118370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80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14311</xdr:rowOff>
    </xdr:from>
    <xdr:to>
      <xdr:col>67</xdr:col>
      <xdr:colOff>101600</xdr:colOff>
      <xdr:row>74</xdr:row>
      <xdr:rowOff>115911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0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132438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47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132797</xdr:rowOff>
    </xdr:from>
    <xdr:to>
      <xdr:col>85</xdr:col>
      <xdr:colOff>127000</xdr:colOff>
      <xdr:row>97</xdr:row>
      <xdr:rowOff>26223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591997"/>
          <a:ext cx="838200" cy="6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132797</xdr:rowOff>
    </xdr:from>
    <xdr:to>
      <xdr:col>81</xdr:col>
      <xdr:colOff>50800</xdr:colOff>
      <xdr:row>97</xdr:row>
      <xdr:rowOff>99786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591997"/>
          <a:ext cx="889000" cy="13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99786</xdr:rowOff>
    </xdr:from>
    <xdr:to>
      <xdr:col>76</xdr:col>
      <xdr:colOff>114300</xdr:colOff>
      <xdr:row>97</xdr:row>
      <xdr:rowOff>147952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30436"/>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102415</xdr:rowOff>
    </xdr:from>
    <xdr:to>
      <xdr:col>71</xdr:col>
      <xdr:colOff>177800</xdr:colOff>
      <xdr:row>97</xdr:row>
      <xdr:rowOff>147952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561615"/>
          <a:ext cx="889000" cy="21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88900</xdr:rowOff>
    </xdr:from>
    <xdr:to>
      <xdr:col>67</xdr:col>
      <xdr:colOff>101600</xdr:colOff>
      <xdr:row>98</xdr:row>
      <xdr:rowOff>19050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10177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1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146873</xdr:rowOff>
    </xdr:from>
    <xdr:to>
      <xdr:col>85</xdr:col>
      <xdr:colOff>177800</xdr:colOff>
      <xdr:row>97</xdr:row>
      <xdr:rowOff>77023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125300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8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81997</xdr:rowOff>
    </xdr:from>
    <xdr:to>
      <xdr:col>81</xdr:col>
      <xdr:colOff>101600</xdr:colOff>
      <xdr:row>97</xdr:row>
      <xdr:rowOff>12147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5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28674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3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48986</xdr:rowOff>
    </xdr:from>
    <xdr:to>
      <xdr:col>76</xdr:col>
      <xdr:colOff>165100</xdr:colOff>
      <xdr:row>97</xdr:row>
      <xdr:rowOff>150586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167113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45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97152</xdr:rowOff>
    </xdr:from>
    <xdr:to>
      <xdr:col>72</xdr:col>
      <xdr:colOff>38100</xdr:colOff>
      <xdr:row>98</xdr:row>
      <xdr:rowOff>27302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43829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50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51615</xdr:rowOff>
    </xdr:from>
    <xdr:to>
      <xdr:col>67</xdr:col>
      <xdr:colOff>101600</xdr:colOff>
      <xdr:row>96</xdr:row>
      <xdr:rowOff>153215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169742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28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29781</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16331"/>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29781</xdr:rowOff>
    </xdr:from>
    <xdr:to>
      <xdr:col>102</xdr:col>
      <xdr:colOff>114300</xdr:colOff>
      <xdr:row>39</xdr:row>
      <xdr:rowOff>29781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16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150431</xdr:rowOff>
    </xdr:from>
    <xdr:to>
      <xdr:col>102</xdr:col>
      <xdr:colOff>165100</xdr:colOff>
      <xdr:row>39</xdr:row>
      <xdr:rowOff>80581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71708</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88333" y="6758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150431</xdr:rowOff>
    </xdr:from>
    <xdr:to>
      <xdr:col>98</xdr:col>
      <xdr:colOff>38100</xdr:colOff>
      <xdr:row>39</xdr:row>
      <xdr:rowOff>80581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71708</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333" y="6758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19342</xdr:rowOff>
    </xdr:from>
    <xdr:to>
      <xdr:col>116</xdr:col>
      <xdr:colOff>63500</xdr:colOff>
      <xdr:row>57</xdr:row>
      <xdr:rowOff>84779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791992"/>
          <a:ext cx="838200" cy="6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137776</xdr:rowOff>
    </xdr:from>
    <xdr:to>
      <xdr:col>111</xdr:col>
      <xdr:colOff>177800</xdr:colOff>
      <xdr:row>57</xdr:row>
      <xdr:rowOff>19342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738976"/>
          <a:ext cx="889000" cy="5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118249</xdr:rowOff>
    </xdr:from>
    <xdr:to>
      <xdr:col>107</xdr:col>
      <xdr:colOff>50800</xdr:colOff>
      <xdr:row>56</xdr:row>
      <xdr:rowOff>137776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719449"/>
          <a:ext cx="8890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118249</xdr:rowOff>
    </xdr:from>
    <xdr:to>
      <xdr:col>102</xdr:col>
      <xdr:colOff>114300</xdr:colOff>
      <xdr:row>56</xdr:row>
      <xdr:rowOff>148787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719449"/>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58344</xdr:rowOff>
    </xdr:from>
    <xdr:to>
      <xdr:col>98</xdr:col>
      <xdr:colOff>38100</xdr:colOff>
      <xdr:row>58</xdr:row>
      <xdr:rowOff>159944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9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33979</xdr:rowOff>
    </xdr:from>
    <xdr:to>
      <xdr:col>116</xdr:col>
      <xdr:colOff>114300</xdr:colOff>
      <xdr:row>57</xdr:row>
      <xdr:rowOff>135579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8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56856</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65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139992</xdr:rowOff>
    </xdr:from>
    <xdr:to>
      <xdr:col>112</xdr:col>
      <xdr:colOff>38100</xdr:colOff>
      <xdr:row>57</xdr:row>
      <xdr:rowOff>70142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7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86669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5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86976</xdr:rowOff>
    </xdr:from>
    <xdr:to>
      <xdr:col>107</xdr:col>
      <xdr:colOff>101600</xdr:colOff>
      <xdr:row>57</xdr:row>
      <xdr:rowOff>17126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33653</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46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67449</xdr:rowOff>
    </xdr:from>
    <xdr:to>
      <xdr:col>102</xdr:col>
      <xdr:colOff>165100</xdr:colOff>
      <xdr:row>56</xdr:row>
      <xdr:rowOff>169049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6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14126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4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97987</xdr:rowOff>
    </xdr:from>
    <xdr:to>
      <xdr:col>98</xdr:col>
      <xdr:colOff>38100</xdr:colOff>
      <xdr:row>57</xdr:row>
      <xdr:rowOff>28137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44664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4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130175</xdr:rowOff>
    </xdr:from>
    <xdr:to>
      <xdr:col>116</xdr:col>
      <xdr:colOff>63500</xdr:colOff>
      <xdr:row>76</xdr:row>
      <xdr:rowOff>2539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889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159245</xdr:rowOff>
    </xdr:from>
    <xdr:to>
      <xdr:col>111</xdr:col>
      <xdr:colOff>177800</xdr:colOff>
      <xdr:row>76</xdr:row>
      <xdr:rowOff>2539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017995"/>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159245</xdr:rowOff>
    </xdr:from>
    <xdr:to>
      <xdr:col>107</xdr:col>
      <xdr:colOff>50800</xdr:colOff>
      <xdr:row>76</xdr:row>
      <xdr:rowOff>43193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17995"/>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43193</xdr:rowOff>
    </xdr:from>
    <xdr:to>
      <xdr:col>102</xdr:col>
      <xdr:colOff>114300</xdr:colOff>
      <xdr:row>76</xdr:row>
      <xdr:rowOff>75197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7339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46495</xdr:rowOff>
    </xdr:from>
    <xdr:to>
      <xdr:col>98</xdr:col>
      <xdr:colOff>38100</xdr:colOff>
      <xdr:row>76</xdr:row>
      <xdr:rowOff>148095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139222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79375</xdr:rowOff>
    </xdr:from>
    <xdr:to>
      <xdr:col>116</xdr:col>
      <xdr:colOff>114300</xdr:colOff>
      <xdr:row>76</xdr:row>
      <xdr:rowOff>9525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57802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1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123190</xdr:rowOff>
    </xdr:from>
    <xdr:to>
      <xdr:col>112</xdr:col>
      <xdr:colOff>38100</xdr:colOff>
      <xdr:row>76</xdr:row>
      <xdr:rowOff>53339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819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44466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7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108445</xdr:rowOff>
    </xdr:from>
    <xdr:to>
      <xdr:col>107</xdr:col>
      <xdr:colOff>101600</xdr:colOff>
      <xdr:row>76</xdr:row>
      <xdr:rowOff>38596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671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29722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163843</xdr:rowOff>
    </xdr:from>
    <xdr:to>
      <xdr:col>102</xdr:col>
      <xdr:colOff>165100</xdr:colOff>
      <xdr:row>76</xdr:row>
      <xdr:rowOff>93993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85120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24397</xdr:rowOff>
    </xdr:from>
    <xdr:to>
      <xdr:col>98</xdr:col>
      <xdr:colOff>38100</xdr:colOff>
      <xdr:row>76</xdr:row>
      <xdr:rowOff>125997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142524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8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８４，０９９円となっている。人件費は、住民一人当たり６６，３４６円で類似団体平均と比べて高い水準にあり、退職手当の高止まりや時間外勤務手当の増等が要因で、前年と比較し増加し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扶助費は、住民一人当たり１０４，３１３円となっており類似団体平均と比べて低い水準にあり、令和４年度は子育て世帯等臨時特別支援事業の減等により、全体としても減少している。</a:t>
          </a:r>
        </a:p>
        <a:p>
          <a:r>
            <a:rPr kumimoji="1" lang="ja-JP" altLang="en-US" sz="1300">
              <a:latin typeface="ＭＳ Ｐゴシック" panose="020B0600070205080204" pitchFamily="50" charset="-128"/>
              <a:ea typeface="ＭＳ Ｐゴシック" panose="020B0600070205080204" pitchFamily="50" charset="-128"/>
            </a:rPr>
            <a:t>普通建設事業費のうち新規整備については広域炊飯施設建設事業の減等により前年度比で１，０７４円減少し９，２９５円となった。普通建設事業費のうち更新整備については南沼原小学校校舎等改築事業の増等により前年度比で１３，３０４円増加し４２，８４４円となった。</a:t>
          </a:r>
        </a:p>
        <a:p>
          <a:r>
            <a:rPr kumimoji="1" lang="ja-JP" altLang="en-US" sz="1300">
              <a:latin typeface="ＭＳ Ｐゴシック" panose="020B0600070205080204" pitchFamily="50" charset="-128"/>
              <a:ea typeface="ＭＳ Ｐゴシック" panose="020B0600070205080204" pitchFamily="50" charset="-128"/>
            </a:rPr>
            <a:t>積立金は、住民一人当たり、前年度比で２，８３８円減少し１２，４６４円となった。減債基金積立金の減等が要因である。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240,441
238,924
381.30
120,040,990
116,397,300
2,538,189
53,644,763
109,903,007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109220</xdr:rowOff>
    </xdr:from>
    <xdr:to>
      <xdr:col>24</xdr:col>
      <xdr:colOff>63500</xdr:colOff>
      <xdr:row>32</xdr:row>
      <xdr:rowOff>21590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2417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21590</xdr:rowOff>
    </xdr:from>
    <xdr:to>
      <xdr:col>19</xdr:col>
      <xdr:colOff>177800</xdr:colOff>
      <xdr:row>32</xdr:row>
      <xdr:rowOff>29972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0799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155702</xdr:rowOff>
    </xdr:from>
    <xdr:to>
      <xdr:col>15</xdr:col>
      <xdr:colOff>50800</xdr:colOff>
      <xdr:row>32</xdr:row>
      <xdr:rowOff>29972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70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128270</xdr:rowOff>
    </xdr:from>
    <xdr:to>
      <xdr:col>10</xdr:col>
      <xdr:colOff>114300</xdr:colOff>
      <xdr:row>31</xdr:row>
      <xdr:rowOff>155702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43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119380</xdr:rowOff>
    </xdr:from>
    <xdr:to>
      <xdr:col>6</xdr:col>
      <xdr:colOff>38100</xdr:colOff>
      <xdr:row>35</xdr:row>
      <xdr:rowOff>49530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40657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58420</xdr:rowOff>
    </xdr:from>
    <xdr:to>
      <xdr:col>24</xdr:col>
      <xdr:colOff>114300</xdr:colOff>
      <xdr:row>31</xdr:row>
      <xdr:rowOff>160020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144797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142240</xdr:rowOff>
    </xdr:from>
    <xdr:to>
      <xdr:col>20</xdr:col>
      <xdr:colOff>38100</xdr:colOff>
      <xdr:row>32</xdr:row>
      <xdr:rowOff>72390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88917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3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150622</xdr:rowOff>
    </xdr:from>
    <xdr:to>
      <xdr:col>15</xdr:col>
      <xdr:colOff>101600</xdr:colOff>
      <xdr:row>32</xdr:row>
      <xdr:rowOff>80772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97299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104902</xdr:rowOff>
    </xdr:from>
    <xdr:to>
      <xdr:col>10</xdr:col>
      <xdr:colOff>165100</xdr:colOff>
      <xdr:row>32</xdr:row>
      <xdr:rowOff>35052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51579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77470</xdr:rowOff>
    </xdr:from>
    <xdr:to>
      <xdr:col>6</xdr:col>
      <xdr:colOff>38100</xdr:colOff>
      <xdr:row>32</xdr:row>
      <xdr:rowOff>7620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24147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161232</xdr:rowOff>
    </xdr:from>
    <xdr:to>
      <xdr:col>24</xdr:col>
      <xdr:colOff>63500</xdr:colOff>
      <xdr:row>56</xdr:row>
      <xdr:rowOff>15232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90982"/>
          <a:ext cx="8382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56511</xdr:rowOff>
    </xdr:from>
    <xdr:to>
      <xdr:col>19</xdr:col>
      <xdr:colOff>177800</xdr:colOff>
      <xdr:row>55</xdr:row>
      <xdr:rowOff>161232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29011"/>
          <a:ext cx="889000" cy="96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56511</xdr:rowOff>
    </xdr:from>
    <xdr:to>
      <xdr:col>15</xdr:col>
      <xdr:colOff>50800</xdr:colOff>
      <xdr:row>56</xdr:row>
      <xdr:rowOff>170604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29011"/>
          <a:ext cx="889000" cy="114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124982</xdr:rowOff>
    </xdr:from>
    <xdr:to>
      <xdr:col>10</xdr:col>
      <xdr:colOff>114300</xdr:colOff>
      <xdr:row>56</xdr:row>
      <xdr:rowOff>170604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26182"/>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142642</xdr:rowOff>
    </xdr:from>
    <xdr:to>
      <xdr:col>6</xdr:col>
      <xdr:colOff>38100</xdr:colOff>
      <xdr:row>57</xdr:row>
      <xdr:rowOff>72792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63919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135882</xdr:rowOff>
    </xdr:from>
    <xdr:to>
      <xdr:col>24</xdr:col>
      <xdr:colOff>114300</xdr:colOff>
      <xdr:row>56</xdr:row>
      <xdr:rowOff>66032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158759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1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110432</xdr:rowOff>
    </xdr:from>
    <xdr:to>
      <xdr:col>20</xdr:col>
      <xdr:colOff>38100</xdr:colOff>
      <xdr:row>56</xdr:row>
      <xdr:rowOff>40582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57109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3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5711</xdr:rowOff>
    </xdr:from>
    <xdr:to>
      <xdr:col>15</xdr:col>
      <xdr:colOff>101600</xdr:colOff>
      <xdr:row>50</xdr:row>
      <xdr:rowOff>107311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123838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5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119804</xdr:rowOff>
    </xdr:from>
    <xdr:to>
      <xdr:col>10</xdr:col>
      <xdr:colOff>165100</xdr:colOff>
      <xdr:row>57</xdr:row>
      <xdr:rowOff>49954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66481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74182</xdr:rowOff>
    </xdr:from>
    <xdr:to>
      <xdr:col>6</xdr:col>
      <xdr:colOff>38100</xdr:colOff>
      <xdr:row>57</xdr:row>
      <xdr:rowOff>4332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20859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5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66292</xdr:rowOff>
    </xdr:from>
    <xdr:to>
      <xdr:col>24</xdr:col>
      <xdr:colOff>63500</xdr:colOff>
      <xdr:row>77</xdr:row>
      <xdr:rowOff>129825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67942"/>
          <a:ext cx="838200" cy="6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66292</xdr:rowOff>
    </xdr:from>
    <xdr:to>
      <xdr:col>19</xdr:col>
      <xdr:colOff>177800</xdr:colOff>
      <xdr:row>78</xdr:row>
      <xdr:rowOff>101104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67942"/>
          <a:ext cx="889000" cy="20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101104</xdr:rowOff>
    </xdr:from>
    <xdr:to>
      <xdr:col>15</xdr:col>
      <xdr:colOff>50800</xdr:colOff>
      <xdr:row>79</xdr:row>
      <xdr:rowOff>14391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74204"/>
          <a:ext cx="889000" cy="8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14391</xdr:rowOff>
    </xdr:from>
    <xdr:to>
      <xdr:col>10</xdr:col>
      <xdr:colOff>114300</xdr:colOff>
      <xdr:row>79</xdr:row>
      <xdr:rowOff>49549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58941"/>
          <a:ext cx="8890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162052</xdr:rowOff>
    </xdr:from>
    <xdr:to>
      <xdr:col>6</xdr:col>
      <xdr:colOff>38100</xdr:colOff>
      <xdr:row>79</xdr:row>
      <xdr:rowOff>92202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5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108729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79025</xdr:rowOff>
    </xdr:from>
    <xdr:to>
      <xdr:col>24</xdr:col>
      <xdr:colOff>114300</xdr:colOff>
      <xdr:row>78</xdr:row>
      <xdr:rowOff>9175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57452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15492</xdr:rowOff>
    </xdr:from>
    <xdr:to>
      <xdr:col>20</xdr:col>
      <xdr:colOff>38100</xdr:colOff>
      <xdr:row>77</xdr:row>
      <xdr:rowOff>117092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108219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50304</xdr:rowOff>
    </xdr:from>
    <xdr:to>
      <xdr:col>15</xdr:col>
      <xdr:colOff>101600</xdr:colOff>
      <xdr:row>78</xdr:row>
      <xdr:rowOff>151904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143031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135041</xdr:rowOff>
    </xdr:from>
    <xdr:to>
      <xdr:col>10</xdr:col>
      <xdr:colOff>165100</xdr:colOff>
      <xdr:row>79</xdr:row>
      <xdr:rowOff>65191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56318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170199</xdr:rowOff>
    </xdr:from>
    <xdr:to>
      <xdr:col>6</xdr:col>
      <xdr:colOff>38100</xdr:colOff>
      <xdr:row>79</xdr:row>
      <xdr:rowOff>100349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91476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3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53839</xdr:rowOff>
    </xdr:from>
    <xdr:to>
      <xdr:col>24</xdr:col>
      <xdr:colOff>63500</xdr:colOff>
      <xdr:row>95</xdr:row>
      <xdr:rowOff>90413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341589"/>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90413</xdr:rowOff>
    </xdr:from>
    <xdr:to>
      <xdr:col>19</xdr:col>
      <xdr:colOff>177800</xdr:colOff>
      <xdr:row>97</xdr:row>
      <xdr:rowOff>117937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78163"/>
          <a:ext cx="889000" cy="37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117937</xdr:rowOff>
    </xdr:from>
    <xdr:to>
      <xdr:col>15</xdr:col>
      <xdr:colOff>50800</xdr:colOff>
      <xdr:row>98</xdr:row>
      <xdr:rowOff>7569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48587"/>
          <a:ext cx="889000" cy="6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7569</xdr:rowOff>
    </xdr:from>
    <xdr:to>
      <xdr:col>10</xdr:col>
      <xdr:colOff>114300</xdr:colOff>
      <xdr:row>98</xdr:row>
      <xdr:rowOff>9147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09669"/>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149433</xdr:rowOff>
    </xdr:from>
    <xdr:to>
      <xdr:col>6</xdr:col>
      <xdr:colOff>38100</xdr:colOff>
      <xdr:row>97</xdr:row>
      <xdr:rowOff>79583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96110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3039</xdr:rowOff>
    </xdr:from>
    <xdr:to>
      <xdr:col>24</xdr:col>
      <xdr:colOff>114300</xdr:colOff>
      <xdr:row>95</xdr:row>
      <xdr:rowOff>104639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152916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6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39613</xdr:rowOff>
    </xdr:from>
    <xdr:to>
      <xdr:col>20</xdr:col>
      <xdr:colOff>38100</xdr:colOff>
      <xdr:row>95</xdr:row>
      <xdr:rowOff>141213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132340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4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67137</xdr:rowOff>
    </xdr:from>
    <xdr:to>
      <xdr:col>15</xdr:col>
      <xdr:colOff>101600</xdr:colOff>
      <xdr:row>97</xdr:row>
      <xdr:rowOff>168737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159864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128219</xdr:rowOff>
    </xdr:from>
    <xdr:to>
      <xdr:col>10</xdr:col>
      <xdr:colOff>165100</xdr:colOff>
      <xdr:row>98</xdr:row>
      <xdr:rowOff>58369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49496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5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129797</xdr:rowOff>
    </xdr:from>
    <xdr:to>
      <xdr:col>6</xdr:col>
      <xdr:colOff>38100</xdr:colOff>
      <xdr:row>98</xdr:row>
      <xdr:rowOff>59947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51074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21285</xdr:rowOff>
    </xdr:from>
    <xdr:to>
      <xdr:col>55</xdr:col>
      <xdr:colOff>0</xdr:colOff>
      <xdr:row>33</xdr:row>
      <xdr:rowOff>75235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5679135"/>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3912</xdr:rowOff>
    </xdr:from>
    <xdr:to>
      <xdr:col>50</xdr:col>
      <xdr:colOff>114300</xdr:colOff>
      <xdr:row>33</xdr:row>
      <xdr:rowOff>21285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5661762"/>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3912</xdr:rowOff>
    </xdr:from>
    <xdr:to>
      <xdr:col>45</xdr:col>
      <xdr:colOff>177800</xdr:colOff>
      <xdr:row>34</xdr:row>
      <xdr:rowOff>169418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5661762"/>
          <a:ext cx="889000" cy="3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161646</xdr:rowOff>
    </xdr:from>
    <xdr:to>
      <xdr:col>41</xdr:col>
      <xdr:colOff>50800</xdr:colOff>
      <xdr:row>34</xdr:row>
      <xdr:rowOff>169418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99094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17577</xdr:rowOff>
    </xdr:from>
    <xdr:to>
      <xdr:col>36</xdr:col>
      <xdr:colOff>165100</xdr:colOff>
      <xdr:row>36</xdr:row>
      <xdr:rowOff>119177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110304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24435</xdr:rowOff>
    </xdr:from>
    <xdr:to>
      <xdr:col>55</xdr:col>
      <xdr:colOff>50800</xdr:colOff>
      <xdr:row>33</xdr:row>
      <xdr:rowOff>126035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6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47312</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53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141935</xdr:rowOff>
    </xdr:from>
    <xdr:to>
      <xdr:col>50</xdr:col>
      <xdr:colOff>165100</xdr:colOff>
      <xdr:row>33</xdr:row>
      <xdr:rowOff>72085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6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88612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40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124562</xdr:rowOff>
    </xdr:from>
    <xdr:to>
      <xdr:col>46</xdr:col>
      <xdr:colOff>38100</xdr:colOff>
      <xdr:row>33</xdr:row>
      <xdr:rowOff>54712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71239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118618</xdr:rowOff>
    </xdr:from>
    <xdr:to>
      <xdr:col>41</xdr:col>
      <xdr:colOff>101600</xdr:colOff>
      <xdr:row>35</xdr:row>
      <xdr:rowOff>48768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65295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110846</xdr:rowOff>
    </xdr:from>
    <xdr:to>
      <xdr:col>36</xdr:col>
      <xdr:colOff>165100</xdr:colOff>
      <xdr:row>35</xdr:row>
      <xdr:rowOff>40996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9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57523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7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59404</xdr:rowOff>
    </xdr:from>
    <xdr:to>
      <xdr:col>55</xdr:col>
      <xdr:colOff>0</xdr:colOff>
      <xdr:row>55</xdr:row>
      <xdr:rowOff>98037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489154"/>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72434</xdr:rowOff>
    </xdr:from>
    <xdr:to>
      <xdr:col>50</xdr:col>
      <xdr:colOff>114300</xdr:colOff>
      <xdr:row>55</xdr:row>
      <xdr:rowOff>98037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502184"/>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72434</xdr:rowOff>
    </xdr:from>
    <xdr:to>
      <xdr:col>45</xdr:col>
      <xdr:colOff>177800</xdr:colOff>
      <xdr:row>55</xdr:row>
      <xdr:rowOff>87750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50218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159874</xdr:rowOff>
    </xdr:from>
    <xdr:to>
      <xdr:col>41</xdr:col>
      <xdr:colOff>50800</xdr:colOff>
      <xdr:row>55</xdr:row>
      <xdr:rowOff>87750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418174"/>
          <a:ext cx="889000" cy="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21406</xdr:rowOff>
    </xdr:from>
    <xdr:to>
      <xdr:col>36</xdr:col>
      <xdr:colOff>165100</xdr:colOff>
      <xdr:row>56</xdr:row>
      <xdr:rowOff>123006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114133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8604</xdr:rowOff>
    </xdr:from>
    <xdr:to>
      <xdr:col>55</xdr:col>
      <xdr:colOff>50800</xdr:colOff>
      <xdr:row>55</xdr:row>
      <xdr:rowOff>110204</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4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31481</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28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47237</xdr:rowOff>
    </xdr:from>
    <xdr:to>
      <xdr:col>50</xdr:col>
      <xdr:colOff>165100</xdr:colOff>
      <xdr:row>55</xdr:row>
      <xdr:rowOff>148837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165364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25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21634</xdr:rowOff>
    </xdr:from>
    <xdr:to>
      <xdr:col>46</xdr:col>
      <xdr:colOff>38100</xdr:colOff>
      <xdr:row>55</xdr:row>
      <xdr:rowOff>123234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4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139761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22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36950</xdr:rowOff>
    </xdr:from>
    <xdr:to>
      <xdr:col>41</xdr:col>
      <xdr:colOff>101600</xdr:colOff>
      <xdr:row>55</xdr:row>
      <xdr:rowOff>138550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4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155077</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24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109074</xdr:rowOff>
    </xdr:from>
    <xdr:to>
      <xdr:col>36</xdr:col>
      <xdr:colOff>165100</xdr:colOff>
      <xdr:row>55</xdr:row>
      <xdr:rowOff>39224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3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55751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1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135455</xdr:rowOff>
    </xdr:from>
    <xdr:to>
      <xdr:col>55</xdr:col>
      <xdr:colOff>0</xdr:colOff>
      <xdr:row>76</xdr:row>
      <xdr:rowOff>119943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2994205"/>
          <a:ext cx="838200" cy="1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135455</xdr:rowOff>
    </xdr:from>
    <xdr:to>
      <xdr:col>50</xdr:col>
      <xdr:colOff>114300</xdr:colOff>
      <xdr:row>75</xdr:row>
      <xdr:rowOff>165630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299420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165630</xdr:rowOff>
    </xdr:from>
    <xdr:to>
      <xdr:col>45</xdr:col>
      <xdr:colOff>177800</xdr:colOff>
      <xdr:row>76</xdr:row>
      <xdr:rowOff>136043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024380"/>
          <a:ext cx="889000" cy="14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136043</xdr:rowOff>
    </xdr:from>
    <xdr:to>
      <xdr:col>41</xdr:col>
      <xdr:colOff>50800</xdr:colOff>
      <xdr:row>77</xdr:row>
      <xdr:rowOff>12565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166243"/>
          <a:ext cx="889000" cy="4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95676</xdr:rowOff>
    </xdr:from>
    <xdr:to>
      <xdr:col>36</xdr:col>
      <xdr:colOff>165100</xdr:colOff>
      <xdr:row>79</xdr:row>
      <xdr:rowOff>25826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16953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5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69143</xdr:rowOff>
    </xdr:from>
    <xdr:to>
      <xdr:col>55</xdr:col>
      <xdr:colOff>50800</xdr:colOff>
      <xdr:row>76</xdr:row>
      <xdr:rowOff>170743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0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92019</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9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84655</xdr:rowOff>
    </xdr:from>
    <xdr:to>
      <xdr:col>50</xdr:col>
      <xdr:colOff>165100</xdr:colOff>
      <xdr:row>76</xdr:row>
      <xdr:rowOff>14805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9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31332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71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114829</xdr:rowOff>
    </xdr:from>
    <xdr:to>
      <xdr:col>46</xdr:col>
      <xdr:colOff>38100</xdr:colOff>
      <xdr:row>76</xdr:row>
      <xdr:rowOff>44980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9735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61506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74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85243</xdr:rowOff>
    </xdr:from>
    <xdr:to>
      <xdr:col>41</xdr:col>
      <xdr:colOff>101600</xdr:colOff>
      <xdr:row>77</xdr:row>
      <xdr:rowOff>15393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1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31919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133215</xdr:rowOff>
    </xdr:from>
    <xdr:to>
      <xdr:col>36</xdr:col>
      <xdr:colOff>165100</xdr:colOff>
      <xdr:row>77</xdr:row>
      <xdr:rowOff>63365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1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79893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9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6279</xdr:rowOff>
    </xdr:from>
    <xdr:to>
      <xdr:col>55</xdr:col>
      <xdr:colOff>0</xdr:colOff>
      <xdr:row>96</xdr:row>
      <xdr:rowOff>77129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65479"/>
          <a:ext cx="838200" cy="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6279</xdr:rowOff>
    </xdr:from>
    <xdr:to>
      <xdr:col>50</xdr:col>
      <xdr:colOff>114300</xdr:colOff>
      <xdr:row>96</xdr:row>
      <xdr:rowOff>62548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65479"/>
          <a:ext cx="889000" cy="5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62548</xdr:rowOff>
    </xdr:from>
    <xdr:to>
      <xdr:col>45</xdr:col>
      <xdr:colOff>177800</xdr:colOff>
      <xdr:row>96</xdr:row>
      <xdr:rowOff>114032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21748"/>
          <a:ext cx="889000" cy="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114032</xdr:rowOff>
    </xdr:from>
    <xdr:to>
      <xdr:col>41</xdr:col>
      <xdr:colOff>50800</xdr:colOff>
      <xdr:row>97</xdr:row>
      <xdr:rowOff>3764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73232"/>
          <a:ext cx="889000" cy="6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31407</xdr:rowOff>
    </xdr:from>
    <xdr:to>
      <xdr:col>36</xdr:col>
      <xdr:colOff>165100</xdr:colOff>
      <xdr:row>97</xdr:row>
      <xdr:rowOff>133007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124134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26329</xdr:rowOff>
    </xdr:from>
    <xdr:to>
      <xdr:col>55</xdr:col>
      <xdr:colOff>50800</xdr:colOff>
      <xdr:row>96</xdr:row>
      <xdr:rowOff>127929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49206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3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126929</xdr:rowOff>
    </xdr:from>
    <xdr:to>
      <xdr:col>50</xdr:col>
      <xdr:colOff>165100</xdr:colOff>
      <xdr:row>96</xdr:row>
      <xdr:rowOff>57079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1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73606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8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11748</xdr:rowOff>
    </xdr:from>
    <xdr:to>
      <xdr:col>46</xdr:col>
      <xdr:colOff>38100</xdr:colOff>
      <xdr:row>96</xdr:row>
      <xdr:rowOff>113348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129875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63232</xdr:rowOff>
    </xdr:from>
    <xdr:to>
      <xdr:col>41</xdr:col>
      <xdr:colOff>101600</xdr:colOff>
      <xdr:row>96</xdr:row>
      <xdr:rowOff>164832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9909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9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124414</xdr:rowOff>
    </xdr:from>
    <xdr:to>
      <xdr:col>36</xdr:col>
      <xdr:colOff>165100</xdr:colOff>
      <xdr:row>97</xdr:row>
      <xdr:rowOff>54564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71091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35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157988</xdr:rowOff>
    </xdr:from>
    <xdr:to>
      <xdr:col>85</xdr:col>
      <xdr:colOff>127000</xdr:colOff>
      <xdr:row>36</xdr:row>
      <xdr:rowOff>51199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815838"/>
          <a:ext cx="838200" cy="40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25237</xdr:rowOff>
    </xdr:from>
    <xdr:to>
      <xdr:col>81</xdr:col>
      <xdr:colOff>50800</xdr:colOff>
      <xdr:row>36</xdr:row>
      <xdr:rowOff>51199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197437"/>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14950</xdr:rowOff>
    </xdr:from>
    <xdr:to>
      <xdr:col>76</xdr:col>
      <xdr:colOff>114300</xdr:colOff>
      <xdr:row>36</xdr:row>
      <xdr:rowOff>25237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18715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14950</xdr:rowOff>
    </xdr:from>
    <xdr:to>
      <xdr:col>71</xdr:col>
      <xdr:colOff>177800</xdr:colOff>
      <xdr:row>36</xdr:row>
      <xdr:rowOff>70630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187150"/>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122210</xdr:rowOff>
    </xdr:from>
    <xdr:to>
      <xdr:col>67</xdr:col>
      <xdr:colOff>101600</xdr:colOff>
      <xdr:row>35</xdr:row>
      <xdr:rowOff>52360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68887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7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107188</xdr:rowOff>
    </xdr:from>
    <xdr:to>
      <xdr:col>85</xdr:col>
      <xdr:colOff>177800</xdr:colOff>
      <xdr:row>34</xdr:row>
      <xdr:rowOff>37338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130065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61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399</xdr:rowOff>
    </xdr:from>
    <xdr:to>
      <xdr:col>81</xdr:col>
      <xdr:colOff>101600</xdr:colOff>
      <xdr:row>36</xdr:row>
      <xdr:rowOff>101999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93126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145887</xdr:rowOff>
    </xdr:from>
    <xdr:to>
      <xdr:col>76</xdr:col>
      <xdr:colOff>165100</xdr:colOff>
      <xdr:row>36</xdr:row>
      <xdr:rowOff>76037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4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67164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3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135600</xdr:rowOff>
    </xdr:from>
    <xdr:to>
      <xdr:col>72</xdr:col>
      <xdr:colOff>38100</xdr:colOff>
      <xdr:row>36</xdr:row>
      <xdr:rowOff>65750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56877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19830</xdr:rowOff>
    </xdr:from>
    <xdr:to>
      <xdr:col>67</xdr:col>
      <xdr:colOff>101600</xdr:colOff>
      <xdr:row>36</xdr:row>
      <xdr:rowOff>121430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112557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161531</xdr:rowOff>
    </xdr:from>
    <xdr:to>
      <xdr:col>85</xdr:col>
      <xdr:colOff>127000</xdr:colOff>
      <xdr:row>55</xdr:row>
      <xdr:rowOff>83636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248381"/>
          <a:ext cx="838200" cy="26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83636</xdr:rowOff>
    </xdr:from>
    <xdr:to>
      <xdr:col>81</xdr:col>
      <xdr:colOff>50800</xdr:colOff>
      <xdr:row>56</xdr:row>
      <xdr:rowOff>96018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13386"/>
          <a:ext cx="889000" cy="18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7931</xdr:rowOff>
    </xdr:from>
    <xdr:to>
      <xdr:col>76</xdr:col>
      <xdr:colOff>114300</xdr:colOff>
      <xdr:row>56</xdr:row>
      <xdr:rowOff>96018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09131"/>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7931</xdr:rowOff>
    </xdr:from>
    <xdr:to>
      <xdr:col>71</xdr:col>
      <xdr:colOff>177800</xdr:colOff>
      <xdr:row>56</xdr:row>
      <xdr:rowOff>39306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09131"/>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110731</xdr:rowOff>
    </xdr:from>
    <xdr:to>
      <xdr:col>85</xdr:col>
      <xdr:colOff>177800</xdr:colOff>
      <xdr:row>54</xdr:row>
      <xdr:rowOff>40881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1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133608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0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32836</xdr:rowOff>
    </xdr:from>
    <xdr:to>
      <xdr:col>81</xdr:col>
      <xdr:colOff>101600</xdr:colOff>
      <xdr:row>55</xdr:row>
      <xdr:rowOff>134436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150963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45218</xdr:rowOff>
    </xdr:from>
    <xdr:to>
      <xdr:col>76</xdr:col>
      <xdr:colOff>165100</xdr:colOff>
      <xdr:row>56</xdr:row>
      <xdr:rowOff>146818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137945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128581</xdr:rowOff>
    </xdr:from>
    <xdr:to>
      <xdr:col>72</xdr:col>
      <xdr:colOff>38100</xdr:colOff>
      <xdr:row>56</xdr:row>
      <xdr:rowOff>58731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75258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3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159956</xdr:rowOff>
    </xdr:from>
    <xdr:to>
      <xdr:col>67</xdr:col>
      <xdr:colOff>101600</xdr:colOff>
      <xdr:row>56</xdr:row>
      <xdr:rowOff>90106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106633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117221</xdr:rowOff>
    </xdr:from>
    <xdr:to>
      <xdr:col>85</xdr:col>
      <xdr:colOff>127000</xdr:colOff>
      <xdr:row>79</xdr:row>
      <xdr:rowOff>24385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90321"/>
          <a:ext cx="838200" cy="7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33910</xdr:rowOff>
    </xdr:from>
    <xdr:to>
      <xdr:col>81</xdr:col>
      <xdr:colOff>50800</xdr:colOff>
      <xdr:row>78</xdr:row>
      <xdr:rowOff>117221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07010"/>
          <a:ext cx="889000" cy="8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33910</xdr:rowOff>
    </xdr:from>
    <xdr:to>
      <xdr:col>76</xdr:col>
      <xdr:colOff>114300</xdr:colOff>
      <xdr:row>79</xdr:row>
      <xdr:rowOff>36830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07010"/>
          <a:ext cx="889000" cy="1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36830</xdr:rowOff>
    </xdr:from>
    <xdr:to>
      <xdr:col>71</xdr:col>
      <xdr:colOff>177800</xdr:colOff>
      <xdr:row>79</xdr:row>
      <xdr:rowOff>44069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8138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76581</xdr:rowOff>
    </xdr:from>
    <xdr:to>
      <xdr:col>67</xdr:col>
      <xdr:colOff>101600</xdr:colOff>
      <xdr:row>79</xdr:row>
      <xdr:rowOff>6731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4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23258</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22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145035</xdr:rowOff>
    </xdr:from>
    <xdr:to>
      <xdr:col>85</xdr:col>
      <xdr:colOff>177800</xdr:colOff>
      <xdr:row>79</xdr:row>
      <xdr:rowOff>75185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59962</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66421</xdr:rowOff>
    </xdr:from>
    <xdr:to>
      <xdr:col>81</xdr:col>
      <xdr:colOff>101600</xdr:colOff>
      <xdr:row>78</xdr:row>
      <xdr:rowOff>168021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159148</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32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154560</xdr:rowOff>
    </xdr:from>
    <xdr:to>
      <xdr:col>76</xdr:col>
      <xdr:colOff>165100</xdr:colOff>
      <xdr:row>78</xdr:row>
      <xdr:rowOff>84710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75837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4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157480</xdr:rowOff>
    </xdr:from>
    <xdr:to>
      <xdr:col>72</xdr:col>
      <xdr:colOff>38100</xdr:colOff>
      <xdr:row>79</xdr:row>
      <xdr:rowOff>87630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78757</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623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164719</xdr:rowOff>
    </xdr:from>
    <xdr:to>
      <xdr:col>67</xdr:col>
      <xdr:colOff>101600</xdr:colOff>
      <xdr:row>79</xdr:row>
      <xdr:rowOff>94869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85996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141332</xdr:rowOff>
    </xdr:from>
    <xdr:to>
      <xdr:col>85</xdr:col>
      <xdr:colOff>127000</xdr:colOff>
      <xdr:row>94</xdr:row>
      <xdr:rowOff>148321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257632"/>
          <a:ext cx="8382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133006</xdr:rowOff>
    </xdr:from>
    <xdr:to>
      <xdr:col>81</xdr:col>
      <xdr:colOff>50800</xdr:colOff>
      <xdr:row>94</xdr:row>
      <xdr:rowOff>148321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249306"/>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76411</xdr:rowOff>
    </xdr:from>
    <xdr:to>
      <xdr:col>76</xdr:col>
      <xdr:colOff>114300</xdr:colOff>
      <xdr:row>94</xdr:row>
      <xdr:rowOff>133006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192711"/>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65078</xdr:rowOff>
    </xdr:from>
    <xdr:to>
      <xdr:col>71</xdr:col>
      <xdr:colOff>177800</xdr:colOff>
      <xdr:row>94</xdr:row>
      <xdr:rowOff>76411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181378"/>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91709</xdr:rowOff>
    </xdr:from>
    <xdr:to>
      <xdr:col>67</xdr:col>
      <xdr:colOff>101600</xdr:colOff>
      <xdr:row>96</xdr:row>
      <xdr:rowOff>21859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12986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90532</xdr:rowOff>
    </xdr:from>
    <xdr:to>
      <xdr:col>85</xdr:col>
      <xdr:colOff>177800</xdr:colOff>
      <xdr:row>95</xdr:row>
      <xdr:rowOff>20682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2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68959</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18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97521</xdr:rowOff>
    </xdr:from>
    <xdr:to>
      <xdr:col>81</xdr:col>
      <xdr:colOff>101600</xdr:colOff>
      <xdr:row>95</xdr:row>
      <xdr:rowOff>27671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2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18798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30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82206</xdr:rowOff>
    </xdr:from>
    <xdr:to>
      <xdr:col>76</xdr:col>
      <xdr:colOff>165100</xdr:colOff>
      <xdr:row>95</xdr:row>
      <xdr:rowOff>12356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1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3483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2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25611</xdr:rowOff>
    </xdr:from>
    <xdr:to>
      <xdr:col>72</xdr:col>
      <xdr:colOff>38100</xdr:colOff>
      <xdr:row>94</xdr:row>
      <xdr:rowOff>127211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1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118338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23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14278</xdr:rowOff>
    </xdr:from>
    <xdr:to>
      <xdr:col>67</xdr:col>
      <xdr:colOff>101600</xdr:colOff>
      <xdr:row>94</xdr:row>
      <xdr:rowOff>115878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1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132405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90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162966</xdr:rowOff>
    </xdr:from>
    <xdr:to>
      <xdr:col>98</xdr:col>
      <xdr:colOff>38100</xdr:colOff>
      <xdr:row>39</xdr:row>
      <xdr:rowOff>93116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109643</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８４，０９９円となっている。主な構成項目である民生費は住民一人当たり１６９，８３０円となっており類似団体平均と比べて低い水準にある。令和４年度は子育て世帯等臨時特別支援事業の減等により、住民一人当たり前年比で６，９４８円の減となった。</a:t>
          </a:r>
        </a:p>
        <a:p>
          <a:r>
            <a:rPr kumimoji="1" lang="ja-JP" altLang="en-US" sz="1300">
              <a:latin typeface="ＭＳ Ｐゴシック" panose="020B0600070205080204" pitchFamily="50" charset="-128"/>
              <a:ea typeface="ＭＳ Ｐゴシック" panose="020B0600070205080204" pitchFamily="50" charset="-128"/>
            </a:rPr>
            <a:t>総務費は減債基金積立金及び広域炊飯施設建設事業の減等により、住民一人当たり前年比で２，３３８円減少し５４，９３４円となったが、類似団体平均と比べて高い水準が維持された。</a:t>
          </a:r>
        </a:p>
        <a:p>
          <a:r>
            <a:rPr kumimoji="1" lang="ja-JP" altLang="en-US" sz="1300">
              <a:latin typeface="ＭＳ Ｐゴシック" panose="020B0600070205080204" pitchFamily="50" charset="-128"/>
              <a:ea typeface="ＭＳ Ｐゴシック" panose="020B0600070205080204" pitchFamily="50" charset="-128"/>
            </a:rPr>
            <a:t>商工費は感染症拡大防止協力金による減等の要因により、住民一人当たり前年比で９，５５０円減少し３０，２１０円となり引き続き類似団体平均と比べて高い水準で推移している。</a:t>
          </a:r>
        </a:p>
        <a:p>
          <a:r>
            <a:rPr kumimoji="1" lang="ja-JP" altLang="en-US" sz="1300">
              <a:latin typeface="ＭＳ Ｐゴシック" panose="020B0600070205080204" pitchFamily="50" charset="-128"/>
              <a:ea typeface="ＭＳ Ｐゴシック" panose="020B0600070205080204" pitchFamily="50" charset="-128"/>
            </a:rPr>
            <a:t>土木費は道路除排雪事業費や街路事業費の減などにより、前年比で４，３３９円減少し５２，８３２円となり、引き続き類似団体平均と比べて高い水準になった。</a:t>
          </a:r>
        </a:p>
        <a:p>
          <a:r>
            <a:rPr kumimoji="1" lang="ja-JP" altLang="en-US" sz="1300">
              <a:latin typeface="ＭＳ Ｐゴシック" panose="020B0600070205080204" pitchFamily="50" charset="-128"/>
              <a:ea typeface="ＭＳ Ｐゴシック" panose="020B0600070205080204" pitchFamily="50" charset="-128"/>
            </a:rPr>
            <a:t>教育費は南沼原小学校校舎等改築事業の増等により、前年比で１３，９１１円増加し住民一人当たり６７，８５４円となり、類似団体平均と比べて高い水準となった。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標準財政規模比で０．４７ポイント増加したものの、実質収支額が標準財政規模比で２．０６ポイント減少したため、実質単年度収支は、前年比で５．３２ポイント減少して赤字となっている。</a:t>
          </a:r>
        </a:p>
        <a:p>
          <a:r>
            <a:rPr kumimoji="1" lang="ja-JP" altLang="en-US" sz="1400">
              <a:latin typeface="ＭＳ ゴシック" pitchFamily="49" charset="-128"/>
              <a:ea typeface="ＭＳ ゴシック" pitchFamily="49" charset="-128"/>
            </a:rPr>
            <a:t>今後も災害等不測の事態への対応や歳入の減少に備え、財政健全化の面からも、適正な水準の確保に努める。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editAs="oneCell">
    <xdr:from>
      <xdr:col>1</xdr:col>
      <xdr:colOff>0</xdr:colOff>
      <xdr:row>3</xdr:row>
      <xdr:rowOff>28575</xdr:rowOff>
    </xdr:from>
    <xdr:to>
      <xdr:col>4</xdr:col>
      <xdr:colOff>914400</xdr:colOff>
      <xdr:row>4</xdr:row>
      <xdr:rowOff>201930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全会計で黒字となった。一部黒字比率が減少した会計もあったが、全体としては黒字比率は微増となっている。</a:t>
          </a:r>
        </a:p>
        <a:p>
          <a:r>
            <a:rPr kumimoji="1" lang="ja-JP" altLang="en-US" sz="1400">
              <a:latin typeface="ＭＳ ゴシック" pitchFamily="49" charset="-128"/>
              <a:ea typeface="ＭＳ ゴシック" pitchFamily="49" charset="-128"/>
            </a:rPr>
            <a:t>単年度において収支が均衡するような財政経営に努めているため、大規模で緊急かつ突発的な状況が発生しない限り、赤字にはならないと考えているが、今後も継続して財政の健全化に努める。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120040990</v>
      </c>
      <c r="BO4" s="449"/>
      <c r="BP4" s="449"/>
      <c r="BQ4" s="449"/>
      <c r="BR4" s="449"/>
      <c r="BS4" s="449"/>
      <c r="BT4" s="449"/>
      <c r="BU4" s="450"/>
      <c r="BV4" s="448">
        <v>123467444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4.7</v>
      </c>
      <c r="CU4" s="589"/>
      <c r="CV4" s="589"/>
      <c r="CW4" s="589"/>
      <c r="CX4" s="589"/>
      <c r="CY4" s="589"/>
      <c r="CZ4" s="589"/>
      <c r="DA4" s="590"/>
      <c r="DB4" s="588">
        <v>6.8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116397300</v>
      </c>
      <c r="BO5" s="420"/>
      <c r="BP5" s="420"/>
      <c r="BQ5" s="420"/>
      <c r="BR5" s="420"/>
      <c r="BS5" s="420"/>
      <c r="BT5" s="420"/>
      <c r="BU5" s="421"/>
      <c r="BV5" s="419">
        <v>118477629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90.8</v>
      </c>
      <c r="CU5" s="417"/>
      <c r="CV5" s="417"/>
      <c r="CW5" s="417"/>
      <c r="CX5" s="417"/>
      <c r="CY5" s="417"/>
      <c r="CZ5" s="417"/>
      <c r="DA5" s="418"/>
      <c r="DB5" s="416">
        <v>83.7</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3643690</v>
      </c>
      <c r="BO6" s="420"/>
      <c r="BP6" s="420"/>
      <c r="BQ6" s="420"/>
      <c r="BR6" s="420"/>
      <c r="BS6" s="420"/>
      <c r="BT6" s="420"/>
      <c r="BU6" s="421"/>
      <c r="BV6" s="419">
        <v>4989815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94.3</v>
      </c>
      <c r="CU6" s="563"/>
      <c r="CV6" s="563"/>
      <c r="CW6" s="563"/>
      <c r="CX6" s="563"/>
      <c r="CY6" s="563"/>
      <c r="CZ6" s="563"/>
      <c r="DA6" s="564"/>
      <c r="DB6" s="562">
        <v>91.7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95</v>
      </c>
      <c r="AV7" s="478"/>
      <c r="AW7" s="478"/>
      <c r="AX7" s="478"/>
      <c r="AY7" s="433" t="s">
        <v>107</v>
      </c>
      <c r="AZ7" s="434"/>
      <c r="BA7" s="434"/>
      <c r="BB7" s="434"/>
      <c r="BC7" s="434"/>
      <c r="BD7" s="434"/>
      <c r="BE7" s="434"/>
      <c r="BF7" s="434"/>
      <c r="BG7" s="434"/>
      <c r="BH7" s="434"/>
      <c r="BI7" s="434"/>
      <c r="BJ7" s="434"/>
      <c r="BK7" s="434"/>
      <c r="BL7" s="434"/>
      <c r="BM7" s="435"/>
      <c r="BN7" s="419">
        <v>1105501</v>
      </c>
      <c r="BO7" s="420"/>
      <c r="BP7" s="420"/>
      <c r="BQ7" s="420"/>
      <c r="BR7" s="420"/>
      <c r="BS7" s="420"/>
      <c r="BT7" s="420"/>
      <c r="BU7" s="421"/>
      <c r="BV7" s="419">
        <v>1236761</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53644763</v>
      </c>
      <c r="CU7" s="420"/>
      <c r="CV7" s="420"/>
      <c r="CW7" s="420"/>
      <c r="CX7" s="420"/>
      <c r="CY7" s="420"/>
      <c r="CZ7" s="420"/>
      <c r="DA7" s="421"/>
      <c r="DB7" s="419">
        <v>55238467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2538189</v>
      </c>
      <c r="BO8" s="420"/>
      <c r="BP8" s="420"/>
      <c r="BQ8" s="420"/>
      <c r="BR8" s="420"/>
      <c r="BS8" s="420"/>
      <c r="BT8" s="420"/>
      <c r="BU8" s="421"/>
      <c r="BV8" s="419">
        <v>3753054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0.76</v>
      </c>
      <c r="CU8" s="523"/>
      <c r="CV8" s="523"/>
      <c r="CW8" s="523"/>
      <c r="CX8" s="523"/>
      <c r="CY8" s="523"/>
      <c r="CZ8" s="523"/>
      <c r="DA8" s="524"/>
      <c r="DB8" s="522">
        <v>0.76</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247590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-1214865</v>
      </c>
      <c r="BO9" s="420"/>
      <c r="BP9" s="420"/>
      <c r="BQ9" s="420"/>
      <c r="BR9" s="420"/>
      <c r="BS9" s="420"/>
      <c r="BT9" s="420"/>
      <c r="BU9" s="421"/>
      <c r="BV9" s="419">
        <v>1078944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11</v>
      </c>
      <c r="CU9" s="417"/>
      <c r="CV9" s="417"/>
      <c r="CW9" s="417"/>
      <c r="CX9" s="417"/>
      <c r="CY9" s="417"/>
      <c r="CZ9" s="417"/>
      <c r="DA9" s="418"/>
      <c r="DB9" s="416">
        <v>10.9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253832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1856270</v>
      </c>
      <c r="BO10" s="420"/>
      <c r="BP10" s="420"/>
      <c r="BQ10" s="420"/>
      <c r="BR10" s="420"/>
      <c r="BS10" s="420"/>
      <c r="BT10" s="420"/>
      <c r="BU10" s="421"/>
      <c r="BV10" s="419">
        <v>1326858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240441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1726874</v>
      </c>
      <c r="BO12" s="420"/>
      <c r="BP12" s="420"/>
      <c r="BQ12" s="420"/>
      <c r="BR12" s="420"/>
      <c r="BS12" s="420"/>
      <c r="BT12" s="420"/>
      <c r="BU12" s="421"/>
      <c r="BV12" s="419">
        <v>582630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238924</v>
      </c>
      <c r="S13" s="507"/>
      <c r="T13" s="507"/>
      <c r="U13" s="507"/>
      <c r="V13" s="508"/>
      <c r="W13" s="509" t="s">
        <v>142</v>
      </c>
      <c r="X13" s="405"/>
      <c r="Y13" s="405"/>
      <c r="Z13" s="405"/>
      <c r="AA13" s="405"/>
      <c r="AB13" s="406"/>
      <c r="AC13" s="372">
        <v>3724</v>
      </c>
      <c r="AD13" s="373"/>
      <c r="AE13" s="373"/>
      <c r="AF13" s="373"/>
      <c r="AG13" s="374"/>
      <c r="AH13" s="372">
        <v>4229</v>
      </c>
      <c r="AI13" s="373"/>
      <c r="AJ13" s="373"/>
      <c r="AK13" s="373"/>
      <c r="AL13" s="432"/>
      <c r="AM13" s="476" t="s">
        <v>143</v>
      </c>
      <c r="AN13" s="376"/>
      <c r="AO13" s="376"/>
      <c r="AP13" s="376"/>
      <c r="AQ13" s="376"/>
      <c r="AR13" s="376"/>
      <c r="AS13" s="376"/>
      <c r="AT13" s="377"/>
      <c r="AU13" s="477" t="s">
        <v>137</v>
      </c>
      <c r="AV13" s="478"/>
      <c r="AW13" s="478"/>
      <c r="AX13" s="478"/>
      <c r="AY13" s="433" t="s">
        <v>144</v>
      </c>
      <c r="AZ13" s="434"/>
      <c r="BA13" s="434"/>
      <c r="BB13" s="434"/>
      <c r="BC13" s="434"/>
      <c r="BD13" s="434"/>
      <c r="BE13" s="434"/>
      <c r="BF13" s="434"/>
      <c r="BG13" s="434"/>
      <c r="BH13" s="434"/>
      <c r="BI13" s="434"/>
      <c r="BJ13" s="434"/>
      <c r="BK13" s="434"/>
      <c r="BL13" s="434"/>
      <c r="BM13" s="435"/>
      <c r="BN13" s="419">
        <v>-1085469</v>
      </c>
      <c r="BO13" s="420"/>
      <c r="BP13" s="420"/>
      <c r="BQ13" s="420"/>
      <c r="BR13" s="420"/>
      <c r="BS13" s="420"/>
      <c r="BT13" s="420"/>
      <c r="BU13" s="421"/>
      <c r="BV13" s="419">
        <v>1823172</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7.6</v>
      </c>
      <c r="CU13" s="417"/>
      <c r="CV13" s="417"/>
      <c r="CW13" s="417"/>
      <c r="CX13" s="417"/>
      <c r="CY13" s="417"/>
      <c r="CZ13" s="417"/>
      <c r="DA13" s="418"/>
      <c r="DB13" s="416">
        <v>7.4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242284</v>
      </c>
      <c r="S14" s="507"/>
      <c r="T14" s="507"/>
      <c r="U14" s="507"/>
      <c r="V14" s="508"/>
      <c r="W14" s="510"/>
      <c r="X14" s="408"/>
      <c r="Y14" s="408"/>
      <c r="Z14" s="408"/>
      <c r="AA14" s="408"/>
      <c r="AB14" s="409"/>
      <c r="AC14" s="499">
        <v>3.3</v>
      </c>
      <c r="AD14" s="500"/>
      <c r="AE14" s="500"/>
      <c r="AF14" s="500"/>
      <c r="AG14" s="501"/>
      <c r="AH14" s="499">
        <v>3.6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97</v>
      </c>
      <c r="CU14" s="517"/>
      <c r="CV14" s="517"/>
      <c r="CW14" s="517"/>
      <c r="CX14" s="517"/>
      <c r="CY14" s="517"/>
      <c r="CZ14" s="517"/>
      <c r="DA14" s="518"/>
      <c r="DB14" s="516">
        <v>99.5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240918</v>
      </c>
      <c r="S15" s="507"/>
      <c r="T15" s="507"/>
      <c r="U15" s="507"/>
      <c r="V15" s="508"/>
      <c r="W15" s="509" t="s">
        <v>148</v>
      </c>
      <c r="X15" s="405"/>
      <c r="Y15" s="405"/>
      <c r="Z15" s="405"/>
      <c r="AA15" s="405"/>
      <c r="AB15" s="406"/>
      <c r="AC15" s="372">
        <v>22705</v>
      </c>
      <c r="AD15" s="373"/>
      <c r="AE15" s="373"/>
      <c r="AF15" s="373"/>
      <c r="AG15" s="374"/>
      <c r="AH15" s="372">
        <v>24026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32545077</v>
      </c>
      <c r="BO15" s="449"/>
      <c r="BP15" s="449"/>
      <c r="BQ15" s="449"/>
      <c r="BR15" s="449"/>
      <c r="BS15" s="449"/>
      <c r="BT15" s="449"/>
      <c r="BU15" s="450"/>
      <c r="BV15" s="448">
        <v>30663248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19.8</v>
      </c>
      <c r="AD16" s="500"/>
      <c r="AE16" s="500"/>
      <c r="AF16" s="500"/>
      <c r="AG16" s="501"/>
      <c r="AH16" s="499">
        <v>20.5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42785159</v>
      </c>
      <c r="BO16" s="420"/>
      <c r="BP16" s="420"/>
      <c r="BQ16" s="420"/>
      <c r="BR16" s="420"/>
      <c r="BS16" s="420"/>
      <c r="BT16" s="420"/>
      <c r="BU16" s="421"/>
      <c r="BV16" s="419">
        <v>41829736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152</v>
      </c>
      <c r="S17" s="497"/>
      <c r="T17" s="497"/>
      <c r="U17" s="497"/>
      <c r="V17" s="498"/>
      <c r="W17" s="509" t="s">
        <v>155</v>
      </c>
      <c r="X17" s="405"/>
      <c r="Y17" s="405"/>
      <c r="Z17" s="405"/>
      <c r="AA17" s="405"/>
      <c r="AB17" s="406"/>
      <c r="AC17" s="372">
        <v>88088</v>
      </c>
      <c r="AD17" s="373"/>
      <c r="AE17" s="373"/>
      <c r="AF17" s="373"/>
      <c r="AG17" s="374"/>
      <c r="AH17" s="372">
        <v>89146</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41416924</v>
      </c>
      <c r="BO17" s="420"/>
      <c r="BP17" s="420"/>
      <c r="BQ17" s="420"/>
      <c r="BR17" s="420"/>
      <c r="BS17" s="420"/>
      <c r="BT17" s="420"/>
      <c r="BU17" s="421"/>
      <c r="BV17" s="419">
        <v>38960940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381.3</v>
      </c>
      <c r="M18" s="472"/>
      <c r="N18" s="472"/>
      <c r="O18" s="472"/>
      <c r="P18" s="472"/>
      <c r="Q18" s="472"/>
      <c r="R18" s="473"/>
      <c r="S18" s="473"/>
      <c r="T18" s="473"/>
      <c r="U18" s="473"/>
      <c r="V18" s="474"/>
      <c r="W18" s="490"/>
      <c r="X18" s="491"/>
      <c r="Y18" s="491"/>
      <c r="Z18" s="491"/>
      <c r="AA18" s="491"/>
      <c r="AB18" s="515"/>
      <c r="AC18" s="389">
        <v>76.900000000000006</v>
      </c>
      <c r="AD18" s="390"/>
      <c r="AE18" s="390"/>
      <c r="AF18" s="390"/>
      <c r="AG18" s="475"/>
      <c r="AH18" s="389">
        <v>75.900000000000006</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49744507</v>
      </c>
      <c r="BO18" s="420"/>
      <c r="BP18" s="420"/>
      <c r="BQ18" s="420"/>
      <c r="BR18" s="420"/>
      <c r="BS18" s="420"/>
      <c r="BT18" s="420"/>
      <c r="BU18" s="421"/>
      <c r="BV18" s="419">
        <v>48926936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649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72407252</v>
      </c>
      <c r="BO19" s="420"/>
      <c r="BP19" s="420"/>
      <c r="BQ19" s="420"/>
      <c r="BR19" s="420"/>
      <c r="BS19" s="420"/>
      <c r="BT19" s="420"/>
      <c r="BU19" s="421"/>
      <c r="BV19" s="419">
        <v>73709919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102318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109903007</v>
      </c>
      <c r="BO22" s="449"/>
      <c r="BP22" s="449"/>
      <c r="BQ22" s="449"/>
      <c r="BR22" s="449"/>
      <c r="BS22" s="449"/>
      <c r="BT22" s="449"/>
      <c r="BU22" s="450"/>
      <c r="BV22" s="448">
        <v>107955199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51336205</v>
      </c>
      <c r="BO23" s="420"/>
      <c r="BP23" s="420"/>
      <c r="BQ23" s="420"/>
      <c r="BR23" s="420"/>
      <c r="BS23" s="420"/>
      <c r="BT23" s="420"/>
      <c r="BU23" s="421"/>
      <c r="BV23" s="419">
        <v>49276358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10660</v>
      </c>
      <c r="R24" s="373"/>
      <c r="S24" s="373"/>
      <c r="T24" s="373"/>
      <c r="U24" s="373"/>
      <c r="V24" s="374"/>
      <c r="W24" s="462"/>
      <c r="X24" s="399"/>
      <c r="Y24" s="400"/>
      <c r="Z24" s="375" t="s">
        <v>172</v>
      </c>
      <c r="AA24" s="376"/>
      <c r="AB24" s="376"/>
      <c r="AC24" s="376"/>
      <c r="AD24" s="376"/>
      <c r="AE24" s="376"/>
      <c r="AF24" s="376"/>
      <c r="AG24" s="377"/>
      <c r="AH24" s="372">
        <v>1536</v>
      </c>
      <c r="AI24" s="373"/>
      <c r="AJ24" s="373"/>
      <c r="AK24" s="373"/>
      <c r="AL24" s="374"/>
      <c r="AM24" s="372">
        <v>4841472</v>
      </c>
      <c r="AN24" s="373"/>
      <c r="AO24" s="373"/>
      <c r="AP24" s="373"/>
      <c r="AQ24" s="373"/>
      <c r="AR24" s="374"/>
      <c r="AS24" s="372">
        <v>3152</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63974198</v>
      </c>
      <c r="BO24" s="420"/>
      <c r="BP24" s="420"/>
      <c r="BQ24" s="420"/>
      <c r="BR24" s="420"/>
      <c r="BS24" s="420"/>
      <c r="BT24" s="420"/>
      <c r="BU24" s="421"/>
      <c r="BV24" s="419">
        <v>60396077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2</v>
      </c>
      <c r="M25" s="373"/>
      <c r="N25" s="373"/>
      <c r="O25" s="373"/>
      <c r="P25" s="374"/>
      <c r="Q25" s="372">
        <v>8430</v>
      </c>
      <c r="R25" s="373"/>
      <c r="S25" s="373"/>
      <c r="T25" s="373"/>
      <c r="U25" s="373"/>
      <c r="V25" s="374"/>
      <c r="W25" s="462"/>
      <c r="X25" s="399"/>
      <c r="Y25" s="400"/>
      <c r="Z25" s="375" t="s">
        <v>175</v>
      </c>
      <c r="AA25" s="376"/>
      <c r="AB25" s="376"/>
      <c r="AC25" s="376"/>
      <c r="AD25" s="376"/>
      <c r="AE25" s="376"/>
      <c r="AF25" s="376"/>
      <c r="AG25" s="377"/>
      <c r="AH25" s="372">
        <v>253</v>
      </c>
      <c r="AI25" s="373"/>
      <c r="AJ25" s="373"/>
      <c r="AK25" s="373"/>
      <c r="AL25" s="374"/>
      <c r="AM25" s="372">
        <v>777469</v>
      </c>
      <c r="AN25" s="373"/>
      <c r="AO25" s="373"/>
      <c r="AP25" s="373"/>
      <c r="AQ25" s="373"/>
      <c r="AR25" s="374"/>
      <c r="AS25" s="372">
        <v>3073</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38237060</v>
      </c>
      <c r="BO25" s="449"/>
      <c r="BP25" s="449"/>
      <c r="BQ25" s="449"/>
      <c r="BR25" s="449"/>
      <c r="BS25" s="449"/>
      <c r="BT25" s="449"/>
      <c r="BU25" s="450"/>
      <c r="BV25" s="448">
        <v>49401952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6980</v>
      </c>
      <c r="R26" s="373"/>
      <c r="S26" s="373"/>
      <c r="T26" s="373"/>
      <c r="U26" s="373"/>
      <c r="V26" s="374"/>
      <c r="W26" s="462"/>
      <c r="X26" s="399"/>
      <c r="Y26" s="400"/>
      <c r="Z26" s="375" t="s">
        <v>178</v>
      </c>
      <c r="AA26" s="430"/>
      <c r="AB26" s="430"/>
      <c r="AC26" s="430"/>
      <c r="AD26" s="430"/>
      <c r="AE26" s="430"/>
      <c r="AF26" s="430"/>
      <c r="AG26" s="431"/>
      <c r="AH26" s="372">
        <v>113</v>
      </c>
      <c r="AI26" s="373"/>
      <c r="AJ26" s="373"/>
      <c r="AK26" s="373"/>
      <c r="AL26" s="374"/>
      <c r="AM26" s="372">
        <v>389398</v>
      </c>
      <c r="AN26" s="373"/>
      <c r="AO26" s="373"/>
      <c r="AP26" s="373"/>
      <c r="AQ26" s="373"/>
      <c r="AR26" s="374"/>
      <c r="AS26" s="372">
        <v>3446</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180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7400</v>
      </c>
      <c r="R27" s="373"/>
      <c r="S27" s="373"/>
      <c r="T27" s="373"/>
      <c r="U27" s="373"/>
      <c r="V27" s="374"/>
      <c r="W27" s="462"/>
      <c r="X27" s="399"/>
      <c r="Y27" s="400"/>
      <c r="Z27" s="375" t="s">
        <v>182</v>
      </c>
      <c r="AA27" s="376"/>
      <c r="AB27" s="376"/>
      <c r="AC27" s="376"/>
      <c r="AD27" s="376"/>
      <c r="AE27" s="376"/>
      <c r="AF27" s="376"/>
      <c r="AG27" s="377"/>
      <c r="AH27" s="372">
        <v>83</v>
      </c>
      <c r="AI27" s="373"/>
      <c r="AJ27" s="373"/>
      <c r="AK27" s="373"/>
      <c r="AL27" s="374"/>
      <c r="AM27" s="372">
        <v>338494</v>
      </c>
      <c r="AN27" s="373"/>
      <c r="AO27" s="373"/>
      <c r="AP27" s="373"/>
      <c r="AQ27" s="373"/>
      <c r="AR27" s="374"/>
      <c r="AS27" s="372">
        <v>4078</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449032</v>
      </c>
      <c r="BO27" s="454"/>
      <c r="BP27" s="454"/>
      <c r="BQ27" s="454"/>
      <c r="BR27" s="454"/>
      <c r="BS27" s="454"/>
      <c r="BT27" s="454"/>
      <c r="BU27" s="455"/>
      <c r="BV27" s="453">
        <v>299032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6900</v>
      </c>
      <c r="R28" s="373"/>
      <c r="S28" s="373"/>
      <c r="T28" s="373"/>
      <c r="U28" s="373"/>
      <c r="V28" s="374"/>
      <c r="W28" s="462"/>
      <c r="X28" s="399"/>
      <c r="Y28" s="400"/>
      <c r="Z28" s="375" t="s">
        <v>185</v>
      </c>
      <c r="AA28" s="376"/>
      <c r="AB28" s="376"/>
      <c r="AC28" s="376"/>
      <c r="AD28" s="376"/>
      <c r="AE28" s="376"/>
      <c r="AF28" s="376"/>
      <c r="AG28" s="377"/>
      <c r="AH28" s="372">
        <v>7</v>
      </c>
      <c r="AI28" s="373"/>
      <c r="AJ28" s="373"/>
      <c r="AK28" s="373"/>
      <c r="AL28" s="374"/>
      <c r="AM28" s="372">
        <v>22554</v>
      </c>
      <c r="AN28" s="373"/>
      <c r="AO28" s="373"/>
      <c r="AP28" s="373"/>
      <c r="AQ28" s="373"/>
      <c r="AR28" s="374"/>
      <c r="AS28" s="372">
        <v>3222</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4384479</v>
      </c>
      <c r="BO28" s="449"/>
      <c r="BP28" s="449"/>
      <c r="BQ28" s="449"/>
      <c r="BR28" s="449"/>
      <c r="BS28" s="449"/>
      <c r="BT28" s="449"/>
      <c r="BU28" s="450"/>
      <c r="BV28" s="448">
        <v>4255082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31</v>
      </c>
      <c r="M29" s="373"/>
      <c r="N29" s="373"/>
      <c r="O29" s="373"/>
      <c r="P29" s="374"/>
      <c r="Q29" s="372">
        <v>6400</v>
      </c>
      <c r="R29" s="373"/>
      <c r="S29" s="373"/>
      <c r="T29" s="373"/>
      <c r="U29" s="373"/>
      <c r="V29" s="374"/>
      <c r="W29" s="463"/>
      <c r="X29" s="464"/>
      <c r="Y29" s="465"/>
      <c r="Z29" s="375" t="s">
        <v>188</v>
      </c>
      <c r="AA29" s="376"/>
      <c r="AB29" s="376"/>
      <c r="AC29" s="376"/>
      <c r="AD29" s="376"/>
      <c r="AE29" s="376"/>
      <c r="AF29" s="376"/>
      <c r="AG29" s="377"/>
      <c r="AH29" s="372">
        <v>1626</v>
      </c>
      <c r="AI29" s="373"/>
      <c r="AJ29" s="373"/>
      <c r="AK29" s="373"/>
      <c r="AL29" s="374"/>
      <c r="AM29" s="372">
        <v>5202520</v>
      </c>
      <c r="AN29" s="373"/>
      <c r="AO29" s="373"/>
      <c r="AP29" s="373"/>
      <c r="AQ29" s="373"/>
      <c r="AR29" s="374"/>
      <c r="AS29" s="372">
        <v>3200</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2079432</v>
      </c>
      <c r="BO29" s="420"/>
      <c r="BP29" s="420"/>
      <c r="BQ29" s="420"/>
      <c r="BR29" s="420"/>
      <c r="BS29" s="420"/>
      <c r="BT29" s="420"/>
      <c r="BU29" s="421"/>
      <c r="BV29" s="419">
        <v>1956155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100.7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3253166</v>
      </c>
      <c r="BO30" s="454"/>
      <c r="BP30" s="454"/>
      <c r="BQ30" s="454"/>
      <c r="BR30" s="454"/>
      <c r="BS30" s="454"/>
      <c r="BT30" s="454"/>
      <c r="BU30" s="455"/>
      <c r="BV30" s="453">
        <v>3110837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IF('各会計、関係団体の財政状況及び健全化判断比率'!B35="","",'各会計、関係団体の財政状況及び健全化判断比率'!B35)</f>
        <v>公設地方卸売市場事業会計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山形広域環境事務組合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山形市都市振興公社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母子父子寡婦福祉資金貸付事業会計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公共下水道事業会計</v>
      </c>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IF('各会計、関係団体の財政状況及び健全化判断比率'!B36="","",'各会計、関係団体の財政状況及び健全化判断比率'!B36)</f>
        <v>農業集落排水事業会計</v>
      </c>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山形県後期高齢者医療広域連合（普通会計分）</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山形市土地開発公社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区画整理事業会計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後期高齢者医療事業会計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市立病院済生館事業会計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山形県後期高齢者医療広域連合（事業会計分）</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山形市文化振興事業団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駐車場事業会計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山形県消防補償等組合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山形市健康福祉医療事業団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山形県自治会館管理組合</v>
      </c>
      <c r="BZ38" s="368"/>
      <c r="CA38" s="368"/>
      <c r="CB38" s="368"/>
      <c r="CC38" s="368"/>
      <c r="CD38" s="368"/>
      <c r="CE38" s="368"/>
      <c r="CF38" s="368"/>
      <c r="CG38" s="368"/>
      <c r="CH38" s="368"/>
      <c r="CI38" s="368"/>
      <c r="CJ38" s="368"/>
      <c r="CK38" s="368"/>
      <c r="CL38" s="368"/>
      <c r="CM38" s="368"/>
      <c r="CN38" s="181"/>
      <c r="CO38" s="367">
        <f t="shared" si="3"/>
        <v>23</v>
      </c>
      <c r="CP38" s="367"/>
      <c r="CQ38" s="368" t="str">
        <f>IF('各会計、関係団体の財政状況及び健全化判断比率'!BS11="","",'各会計、関係団体の財政状況及び健全化判断比率'!BS11)</f>
        <v>山形コンベンションビューロー</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最上川中部水道企業団</v>
      </c>
      <c r="BZ39" s="368"/>
      <c r="CA39" s="368"/>
      <c r="CB39" s="368"/>
      <c r="CC39" s="368"/>
      <c r="CD39" s="368"/>
      <c r="CE39" s="368"/>
      <c r="CF39" s="368"/>
      <c r="CG39" s="368"/>
      <c r="CH39" s="368"/>
      <c r="CI39" s="368"/>
      <c r="CJ39" s="368"/>
      <c r="CK39" s="368"/>
      <c r="CL39" s="368"/>
      <c r="CM39" s="368"/>
      <c r="CN39" s="181"/>
      <c r="CO39" s="367">
        <f t="shared" si="3"/>
        <v>24</v>
      </c>
      <c r="CP39" s="367"/>
      <c r="CQ39" s="368" t="str">
        <f>IF('各会計、関係団体の財政状況及び健全化判断比率'!BS12="","",'各会計、関係団体の財政状況及び健全化判断比率'!BS12)</f>
        <v>山形市農業振興公社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25</v>
      </c>
      <c r="CP40" s="367"/>
      <c r="CQ40" s="368" t="str">
        <f>IF('各会計、関係団体の財政状況及び健全化判断比率'!BS13="","",'各会計、関係団体の財政状況及び健全化判断比率'!BS13)</f>
        <v>山形市上下水道技術センター</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26</v>
      </c>
      <c r="CP41" s="367"/>
      <c r="CQ41" s="368" t="str">
        <f>IF('各会計、関係団体の財政状況及び健全化判断比率'!BS14="","",'各会計、関係団体の財政状況及び健全化判断比率'!BS14)</f>
        <v>七日町再開発ビル</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27</v>
      </c>
      <c r="CP42" s="367"/>
      <c r="CQ42" s="368" t="str">
        <f>IF('各会計、関係団体の財政状況及び健全化判断比率'!BS15="","",'各会計、関係団体の財政状況及び健全化判断比率'!BS15)</f>
        <v>山形地下道開発</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1EP/GhCxe7HZbbhuc64CydQIOpAkPsZ3QPWbKC4o1ntFNCJoES0uXzmReReUx3vRj0Vss093JqaFsQjWU2QRRw==" saltValue="ywlF07iYwFHM6N/nCugvW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1" t="s">
        <v>576</v>
      </c>
      <c r="D34" s="1151"/>
      <c r="E34" s="1152"/>
      <c r="F34" s="32">
        <v>7.09</v>
      </c>
      <c r="G34" s="33">
        <v>6.93</v>
      </c>
      <c r="H34" s="33">
        <v>6.83</v>
      </c>
      <c r="I34" s="33">
        <v>8.2799999999999994</v>
      </c>
      <c r="J34" s="34">
        <v>13.63</v>
      </c>
      <c r="K34" s="22"/>
      <c r="L34" s="22"/>
      <c r="M34" s="22"/>
      <c r="N34" s="22"/>
      <c r="O34" s="22"/>
      <c r="P34" s="22"/>
    </row>
    <row r="35" spans="1:16" ht="39" customHeight="1" x14ac:dyDescent="0.2">
      <c r="A35" s="22"/>
      <c r="B35" s="35"/>
      <c r="C35" s="1145" t="s">
        <v>577</v>
      </c>
      <c r="D35" s="1146"/>
      <c r="E35" s="1147"/>
      <c r="F35" s="36">
        <v>9.18</v>
      </c>
      <c r="G35" s="37">
        <v>10.16</v>
      </c>
      <c r="H35" s="37">
        <v>10.36</v>
      </c>
      <c r="I35" s="37">
        <v>9.8699999999999992</v>
      </c>
      <c r="J35" s="38">
        <v>7.72</v>
      </c>
      <c r="K35" s="22"/>
      <c r="L35" s="22"/>
      <c r="M35" s="22"/>
      <c r="N35" s="22"/>
      <c r="O35" s="22"/>
      <c r="P35" s="22"/>
    </row>
    <row r="36" spans="1:16" ht="39" customHeight="1" x14ac:dyDescent="0.2">
      <c r="A36" s="22"/>
      <c r="B36" s="35"/>
      <c r="C36" s="1145" t="s">
        <v>578</v>
      </c>
      <c r="D36" s="1146"/>
      <c r="E36" s="1147"/>
      <c r="F36" s="36">
        <v>2.04</v>
      </c>
      <c r="G36" s="37">
        <v>3.48</v>
      </c>
      <c r="H36" s="37">
        <v>4.71</v>
      </c>
      <c r="I36" s="37">
        <v>5.28</v>
      </c>
      <c r="J36" s="38">
        <v>5.62</v>
      </c>
      <c r="K36" s="22"/>
      <c r="L36" s="22"/>
      <c r="M36" s="22"/>
      <c r="N36" s="22"/>
      <c r="O36" s="22"/>
      <c r="P36" s="22"/>
    </row>
    <row r="37" spans="1:16" ht="39" customHeight="1" x14ac:dyDescent="0.2">
      <c r="A37" s="22"/>
      <c r="B37" s="35"/>
      <c r="C37" s="1145" t="s">
        <v>579</v>
      </c>
      <c r="D37" s="1146"/>
      <c r="E37" s="1147"/>
      <c r="F37" s="36">
        <v>2.92</v>
      </c>
      <c r="G37" s="37">
        <v>3.81</v>
      </c>
      <c r="H37" s="37">
        <v>4.96</v>
      </c>
      <c r="I37" s="37">
        <v>6.69</v>
      </c>
      <c r="J37" s="38">
        <v>4.59</v>
      </c>
      <c r="K37" s="22"/>
      <c r="L37" s="22"/>
      <c r="M37" s="22"/>
      <c r="N37" s="22"/>
      <c r="O37" s="22"/>
      <c r="P37" s="22"/>
    </row>
    <row r="38" spans="1:16" ht="39" customHeight="1" x14ac:dyDescent="0.2">
      <c r="A38" s="22"/>
      <c r="B38" s="35"/>
      <c r="C38" s="1145" t="s">
        <v>580</v>
      </c>
      <c r="D38" s="1146"/>
      <c r="E38" s="1147"/>
      <c r="F38" s="36">
        <v>0.69</v>
      </c>
      <c r="G38" s="37">
        <v>0.77</v>
      </c>
      <c r="H38" s="37">
        <v>0.73</v>
      </c>
      <c r="I38" s="37">
        <v>1.1100000000000001</v>
      </c>
      <c r="J38" s="38">
        <v>1</v>
      </c>
      <c r="K38" s="22"/>
      <c r="L38" s="22"/>
      <c r="M38" s="22"/>
      <c r="N38" s="22"/>
      <c r="O38" s="22"/>
      <c r="P38" s="22"/>
    </row>
    <row r="39" spans="1:16" ht="39" customHeight="1" x14ac:dyDescent="0.2">
      <c r="A39" s="22"/>
      <c r="B39" s="35"/>
      <c r="C39" s="1145" t="s">
        <v>581</v>
      </c>
      <c r="D39" s="1146"/>
      <c r="E39" s="1147"/>
      <c r="F39" s="36">
        <v>0.6</v>
      </c>
      <c r="G39" s="37">
        <v>0.49</v>
      </c>
      <c r="H39" s="37">
        <v>1.17</v>
      </c>
      <c r="I39" s="37">
        <v>1.19</v>
      </c>
      <c r="J39" s="38">
        <v>0.44</v>
      </c>
      <c r="K39" s="22"/>
      <c r="L39" s="22"/>
      <c r="M39" s="22"/>
      <c r="N39" s="22"/>
      <c r="O39" s="22"/>
      <c r="P39" s="22"/>
    </row>
    <row r="40" spans="1:16" ht="39" customHeight="1" x14ac:dyDescent="0.2">
      <c r="A40" s="22"/>
      <c r="B40" s="35"/>
      <c r="C40" s="1145" t="s">
        <v>582</v>
      </c>
      <c r="D40" s="1146"/>
      <c r="E40" s="1147"/>
      <c r="F40" s="36">
        <v>0.03</v>
      </c>
      <c r="G40" s="37">
        <v>0.04</v>
      </c>
      <c r="H40" s="37">
        <v>0.03</v>
      </c>
      <c r="I40" s="37">
        <v>0.13</v>
      </c>
      <c r="J40" s="38">
        <v>0.14000000000000001</v>
      </c>
      <c r="K40" s="22"/>
      <c r="L40" s="22"/>
      <c r="M40" s="22"/>
      <c r="N40" s="22"/>
      <c r="O40" s="22"/>
      <c r="P40" s="22"/>
    </row>
    <row r="41" spans="1:16" ht="39" customHeight="1" x14ac:dyDescent="0.2">
      <c r="A41" s="22"/>
      <c r="B41" s="35"/>
      <c r="C41" s="1145" t="s">
        <v>583</v>
      </c>
      <c r="D41" s="1146"/>
      <c r="E41" s="1147"/>
      <c r="F41" s="36" t="s">
        <v>529</v>
      </c>
      <c r="G41" s="37">
        <v>0.03</v>
      </c>
      <c r="H41" s="37">
        <v>7.0000000000000007E-2</v>
      </c>
      <c r="I41" s="37">
        <v>0.1</v>
      </c>
      <c r="J41" s="38">
        <v>0.13</v>
      </c>
      <c r="K41" s="22"/>
      <c r="L41" s="22"/>
      <c r="M41" s="22"/>
      <c r="N41" s="22"/>
      <c r="O41" s="22"/>
      <c r="P41" s="22"/>
    </row>
    <row r="42" spans="1:16" ht="39" customHeight="1" x14ac:dyDescent="0.2">
      <c r="A42" s="22"/>
      <c r="B42" s="39"/>
      <c r="C42" s="1145" t="s">
        <v>584</v>
      </c>
      <c r="D42" s="1146"/>
      <c r="E42" s="1147"/>
      <c r="F42" s="36" t="s">
        <v>529</v>
      </c>
      <c r="G42" s="37" t="s">
        <v>529</v>
      </c>
      <c r="H42" s="37" t="s">
        <v>529</v>
      </c>
      <c r="I42" s="37" t="s">
        <v>529</v>
      </c>
      <c r="J42" s="38" t="s">
        <v>529</v>
      </c>
      <c r="K42" s="22"/>
      <c r="L42" s="22"/>
      <c r="M42" s="22"/>
      <c r="N42" s="22"/>
      <c r="O42" s="22"/>
      <c r="P42" s="22"/>
    </row>
    <row r="43" spans="1:16" ht="39" customHeight="1" thickBot="1" x14ac:dyDescent="0.25">
      <c r="A43" s="22"/>
      <c r="B43" s="40"/>
      <c r="C43" s="1148" t="s">
        <v>585</v>
      </c>
      <c r="D43" s="1149"/>
      <c r="E43" s="1150"/>
      <c r="F43" s="41">
        <v>0.01</v>
      </c>
      <c r="G43" s="42">
        <v>0.02</v>
      </c>
      <c r="H43" s="42">
        <v>0.02</v>
      </c>
      <c r="I43" s="42">
        <v>0.01</v>
      </c>
      <c r="J43" s="43">
        <v>0.03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4QfoXV46t/yYJL4SGRB0I0DV6Y5M+D4/9GrX4JKTLehzHe4UKLWQA283HEYS7nlnA0RwunWGo11JG6Ktlmz+A==" saltValue="y23Z9htxENjb6NGU4bAW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9205</v>
      </c>
      <c r="L45" s="60">
        <v>8866</v>
      </c>
      <c r="M45" s="60">
        <v>8578</v>
      </c>
      <c r="N45" s="60">
        <v>8415</v>
      </c>
      <c r="O45" s="61">
        <v>8401</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529</v>
      </c>
      <c r="L46" s="64" t="s">
        <v>529</v>
      </c>
      <c r="M46" s="64" t="s">
        <v>529</v>
      </c>
      <c r="N46" s="64" t="s">
        <v>529</v>
      </c>
      <c r="O46" s="65" t="s">
        <v>529</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529</v>
      </c>
      <c r="L47" s="64" t="s">
        <v>529</v>
      </c>
      <c r="M47" s="64" t="s">
        <v>529</v>
      </c>
      <c r="N47" s="64" t="s">
        <v>529</v>
      </c>
      <c r="O47" s="65" t="s">
        <v>529</v>
      </c>
      <c r="P47" s="48"/>
      <c r="Q47" s="48"/>
      <c r="R47" s="48"/>
      <c r="S47" s="48"/>
      <c r="T47" s="48"/>
      <c r="U47" s="48"/>
    </row>
    <row r="48" spans="1:21" ht="30.75" customHeight="1" x14ac:dyDescent="0.2">
      <c r="A48" s="48"/>
      <c r="B48" s="1178"/>
      <c r="C48" s="1179"/>
      <c r="D48" s="62"/>
      <c r="E48" s="1155" t="s">
        <v>14</v>
      </c>
      <c r="F48" s="1155"/>
      <c r="G48" s="1155"/>
      <c r="H48" s="1155"/>
      <c r="I48" s="1155"/>
      <c r="J48" s="1156"/>
      <c r="K48" s="63">
        <v>4060</v>
      </c>
      <c r="L48" s="64">
        <v>3899</v>
      </c>
      <c r="M48" s="64">
        <v>3795</v>
      </c>
      <c r="N48" s="64">
        <v>3543</v>
      </c>
      <c r="O48" s="65">
        <v>3260</v>
      </c>
      <c r="P48" s="48"/>
      <c r="Q48" s="48"/>
      <c r="R48" s="48"/>
      <c r="S48" s="48"/>
      <c r="T48" s="48"/>
      <c r="U48" s="48"/>
    </row>
    <row r="49" spans="1:21" ht="30.75" customHeight="1" x14ac:dyDescent="0.2">
      <c r="A49" s="48"/>
      <c r="B49" s="1178"/>
      <c r="C49" s="1179"/>
      <c r="D49" s="62"/>
      <c r="E49" s="1155" t="s">
        <v>15</v>
      </c>
      <c r="F49" s="1155"/>
      <c r="G49" s="1155"/>
      <c r="H49" s="1155"/>
      <c r="I49" s="1155"/>
      <c r="J49" s="1156"/>
      <c r="K49" s="63">
        <v>37</v>
      </c>
      <c r="L49" s="64">
        <v>86</v>
      </c>
      <c r="M49" s="64">
        <v>398</v>
      </c>
      <c r="N49" s="64">
        <v>741</v>
      </c>
      <c r="O49" s="65">
        <v>970</v>
      </c>
      <c r="P49" s="48"/>
      <c r="Q49" s="48"/>
      <c r="R49" s="48"/>
      <c r="S49" s="48"/>
      <c r="T49" s="48"/>
      <c r="U49" s="48"/>
    </row>
    <row r="50" spans="1:21" ht="30.75" customHeight="1" x14ac:dyDescent="0.2">
      <c r="A50" s="48"/>
      <c r="B50" s="1178"/>
      <c r="C50" s="1179"/>
      <c r="D50" s="62"/>
      <c r="E50" s="1155" t="s">
        <v>16</v>
      </c>
      <c r="F50" s="1155"/>
      <c r="G50" s="1155"/>
      <c r="H50" s="1155"/>
      <c r="I50" s="1155"/>
      <c r="J50" s="1156"/>
      <c r="K50" s="63">
        <v>813</v>
      </c>
      <c r="L50" s="64">
        <v>857</v>
      </c>
      <c r="M50" s="64">
        <v>845</v>
      </c>
      <c r="N50" s="64">
        <v>834</v>
      </c>
      <c r="O50" s="65">
        <v>1418</v>
      </c>
      <c r="P50" s="48"/>
      <c r="Q50" s="48"/>
      <c r="R50" s="48"/>
      <c r="S50" s="48"/>
      <c r="T50" s="48"/>
      <c r="U50" s="48"/>
    </row>
    <row r="51" spans="1:21" ht="30.75" customHeight="1" x14ac:dyDescent="0.2">
      <c r="A51" s="48"/>
      <c r="B51" s="1180"/>
      <c r="C51" s="1181"/>
      <c r="D51" s="66"/>
      <c r="E51" s="1155" t="s">
        <v>17</v>
      </c>
      <c r="F51" s="1155"/>
      <c r="G51" s="1155"/>
      <c r="H51" s="1155"/>
      <c r="I51" s="1155"/>
      <c r="J51" s="1156"/>
      <c r="K51" s="63">
        <v>0</v>
      </c>
      <c r="L51" s="64">
        <v>1</v>
      </c>
      <c r="M51" s="64">
        <v>1</v>
      </c>
      <c r="N51" s="64">
        <v>0</v>
      </c>
      <c r="O51" s="65">
        <v>0</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10756</v>
      </c>
      <c r="L52" s="64">
        <v>10277</v>
      </c>
      <c r="M52" s="64">
        <v>10266</v>
      </c>
      <c r="N52" s="64">
        <v>10170</v>
      </c>
      <c r="O52" s="65">
        <v>10122</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3359</v>
      </c>
      <c r="L53" s="69">
        <v>3432</v>
      </c>
      <c r="M53" s="69">
        <v>3351</v>
      </c>
      <c r="N53" s="69">
        <v>3363</v>
      </c>
      <c r="O53" s="70">
        <v>3927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5">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
      <c r="B58" s="1161" t="s">
        <v>25</v>
      </c>
      <c r="C58" s="1162"/>
      <c r="D58" s="1167" t="s">
        <v>26</v>
      </c>
      <c r="E58" s="1168"/>
      <c r="F58" s="1168"/>
      <c r="G58" s="1168"/>
      <c r="H58" s="1168"/>
      <c r="I58" s="1168"/>
      <c r="J58" s="1169"/>
      <c r="K58" s="83" t="s">
        <v>610</v>
      </c>
      <c r="L58" s="84" t="s">
        <v>529</v>
      </c>
      <c r="M58" s="84" t="s">
        <v>529</v>
      </c>
      <c r="N58" s="84" t="s">
        <v>529</v>
      </c>
      <c r="O58" s="85" t="s">
        <v>529</v>
      </c>
    </row>
    <row r="59" spans="1:21" ht="31.5" customHeight="1" x14ac:dyDescent="0.2">
      <c r="B59" s="1163"/>
      <c r="C59" s="1164"/>
      <c r="D59" s="1170" t="s">
        <v>27</v>
      </c>
      <c r="E59" s="1171"/>
      <c r="F59" s="1171"/>
      <c r="G59" s="1171"/>
      <c r="H59" s="1171"/>
      <c r="I59" s="1171"/>
      <c r="J59" s="1172"/>
      <c r="K59" s="86" t="s">
        <v>529</v>
      </c>
      <c r="L59" s="87" t="s">
        <v>529</v>
      </c>
      <c r="M59" s="87" t="s">
        <v>529</v>
      </c>
      <c r="N59" s="87" t="s">
        <v>529</v>
      </c>
      <c r="O59" s="88" t="s">
        <v>529</v>
      </c>
    </row>
    <row r="60" spans="1:21" ht="31.5" customHeight="1" thickBot="1" x14ac:dyDescent="0.25">
      <c r="B60" s="1165"/>
      <c r="C60" s="1166"/>
      <c r="D60" s="1173" t="s">
        <v>28</v>
      </c>
      <c r="E60" s="1174"/>
      <c r="F60" s="1174"/>
      <c r="G60" s="1174"/>
      <c r="H60" s="1174"/>
      <c r="I60" s="1174"/>
      <c r="J60" s="1175"/>
      <c r="K60" s="89" t="s">
        <v>529</v>
      </c>
      <c r="L60" s="90" t="s">
        <v>529</v>
      </c>
      <c r="M60" s="90" t="s">
        <v>529</v>
      </c>
      <c r="N60" s="90" t="s">
        <v>529</v>
      </c>
      <c r="O60" s="91" t="s">
        <v>529</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Tc2323CPwYnTpEcnxLhgEyveV4unOrsasctijeaHoE2fdXi8jG7PoCUmjbZoi6Rv0F09fse3bwV85dJCum31w==" saltValue="e9zeuAb6jXSsAEM7bmi10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570</v>
      </c>
      <c r="J40" s="103" t="s">
        <v>571</v>
      </c>
      <c r="K40" s="103" t="s">
        <v>572</v>
      </c>
      <c r="L40" s="103" t="s">
        <v>573</v>
      </c>
      <c r="M40" s="104" t="s">
        <v>574</v>
      </c>
    </row>
    <row r="41" spans="2:13" ht="27.75" customHeight="1" x14ac:dyDescent="0.2">
      <c r="B41" s="1196" t="s">
        <v>31</v>
      </c>
      <c r="C41" s="1197"/>
      <c r="D41" s="105"/>
      <c r="E41" s="1198" t="s">
        <v>32</v>
      </c>
      <c r="F41" s="1198"/>
      <c r="G41" s="1198"/>
      <c r="H41" s="1199"/>
      <c r="I41" s="355">
        <v>101941</v>
      </c>
      <c r="J41" s="356">
        <v>102671</v>
      </c>
      <c r="K41" s="356">
        <v>103802</v>
      </c>
      <c r="L41" s="356">
        <v>107955</v>
      </c>
      <c r="M41" s="357">
        <v>109903</v>
      </c>
    </row>
    <row r="42" spans="2:13" ht="27.75" customHeight="1" x14ac:dyDescent="0.2">
      <c r="B42" s="1186"/>
      <c r="C42" s="1187"/>
      <c r="D42" s="106"/>
      <c r="E42" s="1190" t="s">
        <v>33</v>
      </c>
      <c r="F42" s="1190"/>
      <c r="G42" s="1190"/>
      <c r="H42" s="1191"/>
      <c r="I42" s="358">
        <v>4237</v>
      </c>
      <c r="J42" s="359">
        <v>3453</v>
      </c>
      <c r="K42" s="359">
        <v>2881</v>
      </c>
      <c r="L42" s="359">
        <v>11506</v>
      </c>
      <c r="M42" s="360">
        <v>11819</v>
      </c>
    </row>
    <row r="43" spans="2:13" ht="27.75" customHeight="1" x14ac:dyDescent="0.2">
      <c r="B43" s="1186"/>
      <c r="C43" s="1187"/>
      <c r="D43" s="106"/>
      <c r="E43" s="1190" t="s">
        <v>34</v>
      </c>
      <c r="F43" s="1190"/>
      <c r="G43" s="1190"/>
      <c r="H43" s="1191"/>
      <c r="I43" s="358">
        <v>33528</v>
      </c>
      <c r="J43" s="359">
        <v>34614</v>
      </c>
      <c r="K43" s="359">
        <v>35654</v>
      </c>
      <c r="L43" s="359">
        <v>34221</v>
      </c>
      <c r="M43" s="360">
        <v>31208</v>
      </c>
    </row>
    <row r="44" spans="2:13" ht="27.75" customHeight="1" x14ac:dyDescent="0.2">
      <c r="B44" s="1186"/>
      <c r="C44" s="1187"/>
      <c r="D44" s="106"/>
      <c r="E44" s="1190" t="s">
        <v>35</v>
      </c>
      <c r="F44" s="1190"/>
      <c r="G44" s="1190"/>
      <c r="H44" s="1191"/>
      <c r="I44" s="358">
        <v>10933</v>
      </c>
      <c r="J44" s="359">
        <v>11207</v>
      </c>
      <c r="K44" s="359">
        <v>11413</v>
      </c>
      <c r="L44" s="359">
        <v>11355</v>
      </c>
      <c r="M44" s="360">
        <v>10638</v>
      </c>
    </row>
    <row r="45" spans="2:13" ht="27.75" customHeight="1" x14ac:dyDescent="0.2">
      <c r="B45" s="1186"/>
      <c r="C45" s="1187"/>
      <c r="D45" s="106"/>
      <c r="E45" s="1190" t="s">
        <v>36</v>
      </c>
      <c r="F45" s="1190"/>
      <c r="G45" s="1190"/>
      <c r="H45" s="1191"/>
      <c r="I45" s="358">
        <v>13797</v>
      </c>
      <c r="J45" s="359">
        <v>13714</v>
      </c>
      <c r="K45" s="359">
        <v>13986</v>
      </c>
      <c r="L45" s="359">
        <v>13702</v>
      </c>
      <c r="M45" s="360">
        <v>13446</v>
      </c>
    </row>
    <row r="46" spans="2:13" ht="27.75" customHeight="1" x14ac:dyDescent="0.2">
      <c r="B46" s="1186"/>
      <c r="C46" s="1187"/>
      <c r="D46" s="107"/>
      <c r="E46" s="1190" t="s">
        <v>37</v>
      </c>
      <c r="F46" s="1190"/>
      <c r="G46" s="1190"/>
      <c r="H46" s="1191"/>
      <c r="I46" s="358">
        <v>3347</v>
      </c>
      <c r="J46" s="359">
        <v>3222</v>
      </c>
      <c r="K46" s="359">
        <v>3130</v>
      </c>
      <c r="L46" s="359">
        <v>3123</v>
      </c>
      <c r="M46" s="360">
        <v>2966</v>
      </c>
    </row>
    <row r="47" spans="2:13" ht="27.75" customHeight="1" x14ac:dyDescent="0.2">
      <c r="B47" s="1186"/>
      <c r="C47" s="1187"/>
      <c r="D47" s="108"/>
      <c r="E47" s="1200" t="s">
        <v>38</v>
      </c>
      <c r="F47" s="1201"/>
      <c r="G47" s="1201"/>
      <c r="H47" s="1202"/>
      <c r="I47" s="358" t="s">
        <v>529</v>
      </c>
      <c r="J47" s="359" t="s">
        <v>529</v>
      </c>
      <c r="K47" s="359" t="s">
        <v>529</v>
      </c>
      <c r="L47" s="359" t="s">
        <v>529</v>
      </c>
      <c r="M47" s="360" t="s">
        <v>529</v>
      </c>
    </row>
    <row r="48" spans="2:13" ht="27.75" customHeight="1" x14ac:dyDescent="0.2">
      <c r="B48" s="1186"/>
      <c r="C48" s="1187"/>
      <c r="D48" s="106"/>
      <c r="E48" s="1190" t="s">
        <v>39</v>
      </c>
      <c r="F48" s="1190"/>
      <c r="G48" s="1190"/>
      <c r="H48" s="1191"/>
      <c r="I48" s="358" t="s">
        <v>529</v>
      </c>
      <c r="J48" s="359" t="s">
        <v>529</v>
      </c>
      <c r="K48" s="359" t="s">
        <v>529</v>
      </c>
      <c r="L48" s="359" t="s">
        <v>529</v>
      </c>
      <c r="M48" s="360" t="s">
        <v>529</v>
      </c>
    </row>
    <row r="49" spans="2:13" ht="27.75" customHeight="1" x14ac:dyDescent="0.2">
      <c r="B49" s="1188"/>
      <c r="C49" s="1189"/>
      <c r="D49" s="106"/>
      <c r="E49" s="1190" t="s">
        <v>40</v>
      </c>
      <c r="F49" s="1190"/>
      <c r="G49" s="1190"/>
      <c r="H49" s="1191"/>
      <c r="I49" s="358" t="s">
        <v>529</v>
      </c>
      <c r="J49" s="359" t="s">
        <v>529</v>
      </c>
      <c r="K49" s="359" t="s">
        <v>529</v>
      </c>
      <c r="L49" s="359" t="s">
        <v>529</v>
      </c>
      <c r="M49" s="360" t="s">
        <v>529</v>
      </c>
    </row>
    <row r="50" spans="2:13" ht="27.75" customHeight="1" x14ac:dyDescent="0.2">
      <c r="B50" s="1184" t="s">
        <v>41</v>
      </c>
      <c r="C50" s="1185"/>
      <c r="D50" s="109"/>
      <c r="E50" s="1190" t="s">
        <v>42</v>
      </c>
      <c r="F50" s="1190"/>
      <c r="G50" s="1190"/>
      <c r="H50" s="1191"/>
      <c r="I50" s="358">
        <v>8016</v>
      </c>
      <c r="J50" s="359">
        <v>7476</v>
      </c>
      <c r="K50" s="359">
        <v>7768</v>
      </c>
      <c r="L50" s="359">
        <v>10221</v>
      </c>
      <c r="M50" s="360">
        <v>11023</v>
      </c>
    </row>
    <row r="51" spans="2:13" ht="27.75" customHeight="1" x14ac:dyDescent="0.2">
      <c r="B51" s="1186"/>
      <c r="C51" s="1187"/>
      <c r="D51" s="106"/>
      <c r="E51" s="1190" t="s">
        <v>43</v>
      </c>
      <c r="F51" s="1190"/>
      <c r="G51" s="1190"/>
      <c r="H51" s="1191"/>
      <c r="I51" s="358">
        <v>18465</v>
      </c>
      <c r="J51" s="359">
        <v>18871</v>
      </c>
      <c r="K51" s="359">
        <v>20267</v>
      </c>
      <c r="L51" s="359">
        <v>21735</v>
      </c>
      <c r="M51" s="360">
        <v>22871</v>
      </c>
    </row>
    <row r="52" spans="2:13" ht="27.75" customHeight="1" x14ac:dyDescent="0.2">
      <c r="B52" s="1188"/>
      <c r="C52" s="1189"/>
      <c r="D52" s="106"/>
      <c r="E52" s="1190" t="s">
        <v>44</v>
      </c>
      <c r="F52" s="1190"/>
      <c r="G52" s="1190"/>
      <c r="H52" s="1191"/>
      <c r="I52" s="358">
        <v>104780</v>
      </c>
      <c r="J52" s="359">
        <v>103689</v>
      </c>
      <c r="K52" s="359">
        <v>103602</v>
      </c>
      <c r="L52" s="359">
        <v>102559</v>
      </c>
      <c r="M52" s="360">
        <v>101301</v>
      </c>
    </row>
    <row r="53" spans="2:13" ht="27.75" customHeight="1" thickBot="1" x14ac:dyDescent="0.25">
      <c r="B53" s="1192" t="s">
        <v>45</v>
      </c>
      <c r="C53" s="1193"/>
      <c r="D53" s="110"/>
      <c r="E53" s="1194" t="s">
        <v>46</v>
      </c>
      <c r="F53" s="1194"/>
      <c r="G53" s="1194"/>
      <c r="H53" s="1195"/>
      <c r="I53" s="361">
        <v>36522</v>
      </c>
      <c r="J53" s="362">
        <v>38845</v>
      </c>
      <c r="K53" s="362">
        <v>39231</v>
      </c>
      <c r="L53" s="362">
        <v>47348</v>
      </c>
      <c r="M53" s="363">
        <v>44785</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v1PQoV0UU0QR/hIXZtE3NS8qjjANVovNUYrPVLRa9TJQcHuj8RC87Euwx+Rn9b9JYKkLULQhq03II1IeZjpcNQ==" saltValue="ScRYQXfCzv8iyuvgLxfC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572</v>
      </c>
      <c r="G54" s="119" t="s">
        <v>573</v>
      </c>
      <c r="H54" s="120" t="s">
        <v>574</v>
      </c>
    </row>
    <row r="55" spans="2:8" ht="52.5" customHeight="1" x14ac:dyDescent="0.2">
      <c r="B55" s="121"/>
      <c r="C55" s="1211" t="s">
        <v>49</v>
      </c>
      <c r="D55" s="1211"/>
      <c r="E55" s="1212"/>
      <c r="F55" s="122">
        <v>3511</v>
      </c>
      <c r="G55" s="122">
        <v>4255</v>
      </c>
      <c r="H55" s="123">
        <v>4384</v>
      </c>
    </row>
    <row r="56" spans="2:8" ht="52.5" customHeight="1" x14ac:dyDescent="0.2">
      <c r="B56" s="124"/>
      <c r="C56" s="1213" t="s">
        <v>50</v>
      </c>
      <c r="D56" s="1213"/>
      <c r="E56" s="1214"/>
      <c r="F56" s="125">
        <v>14</v>
      </c>
      <c r="G56" s="125">
        <v>1956</v>
      </c>
      <c r="H56" s="126">
        <v>2079</v>
      </c>
    </row>
    <row r="57" spans="2:8" ht="53.25" customHeight="1" x14ac:dyDescent="0.2">
      <c r="B57" s="124"/>
      <c r="C57" s="1215" t="s">
        <v>51</v>
      </c>
      <c r="D57" s="1215"/>
      <c r="E57" s="1216"/>
      <c r="F57" s="127">
        <v>3266</v>
      </c>
      <c r="G57" s="127">
        <v>3111</v>
      </c>
      <c r="H57" s="128">
        <v>3253</v>
      </c>
    </row>
    <row r="58" spans="2:8" ht="45.75" customHeight="1" x14ac:dyDescent="0.2">
      <c r="B58" s="129"/>
      <c r="C58" s="1203" t="s">
        <v>611</v>
      </c>
      <c r="D58" s="1204"/>
      <c r="E58" s="1205"/>
      <c r="F58" s="130">
        <v>800</v>
      </c>
      <c r="G58" s="130">
        <v>759</v>
      </c>
      <c r="H58" s="131">
        <v>832</v>
      </c>
    </row>
    <row r="59" spans="2:8" ht="45.75" customHeight="1" x14ac:dyDescent="0.2">
      <c r="B59" s="129"/>
      <c r="C59" s="1203" t="s">
        <v>612</v>
      </c>
      <c r="D59" s="1204"/>
      <c r="E59" s="1205"/>
      <c r="F59" s="130">
        <v>661</v>
      </c>
      <c r="G59" s="130">
        <v>661</v>
      </c>
      <c r="H59" s="131">
        <v>662</v>
      </c>
    </row>
    <row r="60" spans="2:8" ht="45.75" customHeight="1" x14ac:dyDescent="0.2">
      <c r="B60" s="129"/>
      <c r="C60" s="1203" t="s">
        <v>613</v>
      </c>
      <c r="D60" s="1204"/>
      <c r="E60" s="1205"/>
      <c r="F60" s="130">
        <v>580</v>
      </c>
      <c r="G60" s="130">
        <v>580</v>
      </c>
      <c r="H60" s="131">
        <v>580</v>
      </c>
    </row>
    <row r="61" spans="2:8" ht="45.75" customHeight="1" x14ac:dyDescent="0.2">
      <c r="B61" s="129"/>
      <c r="C61" s="1203" t="s">
        <v>614</v>
      </c>
      <c r="D61" s="1204"/>
      <c r="E61" s="1205"/>
      <c r="F61" s="130">
        <v>259</v>
      </c>
      <c r="G61" s="130">
        <v>187</v>
      </c>
      <c r="H61" s="131">
        <v>343</v>
      </c>
    </row>
    <row r="62" spans="2:8" ht="45.75" customHeight="1" thickBot="1" x14ac:dyDescent="0.25">
      <c r="B62" s="132"/>
      <c r="C62" s="1206" t="s">
        <v>615</v>
      </c>
      <c r="D62" s="1207"/>
      <c r="E62" s="1208"/>
      <c r="F62" s="133">
        <v>340</v>
      </c>
      <c r="G62" s="133">
        <v>317</v>
      </c>
      <c r="H62" s="134">
        <v>295</v>
      </c>
    </row>
    <row r="63" spans="2:8" ht="52.5" customHeight="1" thickBot="1" x14ac:dyDescent="0.25">
      <c r="B63" s="135"/>
      <c r="C63" s="1209" t="s">
        <v>52</v>
      </c>
      <c r="D63" s="1209"/>
      <c r="E63" s="1210"/>
      <c r="F63" s="136">
        <v>6790</v>
      </c>
      <c r="G63" s="136">
        <v>9322</v>
      </c>
      <c r="H63" s="137">
        <v>9717</v>
      </c>
    </row>
    <row r="64" spans="2:8" ht="13.2" x14ac:dyDescent="0.2"/>
  </sheetData>
  <sheetProtection algorithmName="SHA-512" hashValue="vZM4gtWskDCF6kOjwJco39Rxu7jydKXl+KYbQWigc/OFgi4WZL++IQBxBB8u1GrYxKGuFc2/kBIqADtT1lPQqQ==" saltValue="aJUSDHohuWA1vHidTPFm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567</v>
      </c>
      <c r="G2" s="151"/>
      <c r="H2" s="152"/>
    </row>
    <row r="3" spans="1:8" x14ac:dyDescent="0.2">
      <c r="A3" s="148" t="s">
        <v>560</v>
      </c>
      <c r="B3" s="153"/>
      <c r="C3" s="154"/>
      <c r="D3" s="155">
        <v>44911</v>
      </c>
      <c r="E3" s="156"/>
      <c r="F3" s="157">
        <v>45022</v>
      </c>
      <c r="G3" s="158"/>
      <c r="H3" s="159"/>
    </row>
    <row r="4" spans="1:8" x14ac:dyDescent="0.2">
      <c r="A4" s="160"/>
      <c r="B4" s="161"/>
      <c r="C4" s="162"/>
      <c r="D4" s="163">
        <v>25550</v>
      </c>
      <c r="E4" s="164"/>
      <c r="F4" s="165">
        <v>25247</v>
      </c>
      <c r="G4" s="166"/>
      <c r="H4" s="167"/>
    </row>
    <row r="5" spans="1:8" x14ac:dyDescent="0.2">
      <c r="A5" s="148" t="s">
        <v>562</v>
      </c>
      <c r="B5" s="153"/>
      <c r="C5" s="154"/>
      <c r="D5" s="155">
        <v>43927</v>
      </c>
      <c r="E5" s="156"/>
      <c r="F5" s="157">
        <v>51849</v>
      </c>
      <c r="G5" s="158"/>
      <c r="H5" s="159"/>
    </row>
    <row r="6" spans="1:8" x14ac:dyDescent="0.2">
      <c r="A6" s="160"/>
      <c r="B6" s="161"/>
      <c r="C6" s="162"/>
      <c r="D6" s="163">
        <v>23037</v>
      </c>
      <c r="E6" s="164"/>
      <c r="F6" s="165">
        <v>26326</v>
      </c>
      <c r="G6" s="166"/>
      <c r="H6" s="167"/>
    </row>
    <row r="7" spans="1:8" x14ac:dyDescent="0.2">
      <c r="A7" s="148" t="s">
        <v>563</v>
      </c>
      <c r="B7" s="153"/>
      <c r="C7" s="154"/>
      <c r="D7" s="155">
        <v>43176</v>
      </c>
      <c r="E7" s="156"/>
      <c r="F7" s="157">
        <v>52191</v>
      </c>
      <c r="G7" s="158"/>
      <c r="H7" s="159"/>
    </row>
    <row r="8" spans="1:8" x14ac:dyDescent="0.2">
      <c r="A8" s="160"/>
      <c r="B8" s="161"/>
      <c r="C8" s="162"/>
      <c r="D8" s="163">
        <v>20930</v>
      </c>
      <c r="E8" s="164"/>
      <c r="F8" s="165">
        <v>26807</v>
      </c>
      <c r="G8" s="166"/>
      <c r="H8" s="167"/>
    </row>
    <row r="9" spans="1:8" x14ac:dyDescent="0.2">
      <c r="A9" s="148" t="s">
        <v>564</v>
      </c>
      <c r="B9" s="153"/>
      <c r="C9" s="154"/>
      <c r="D9" s="155">
        <v>56314</v>
      </c>
      <c r="E9" s="156"/>
      <c r="F9" s="157">
        <v>48105</v>
      </c>
      <c r="G9" s="158"/>
      <c r="H9" s="159"/>
    </row>
    <row r="10" spans="1:8" x14ac:dyDescent="0.2">
      <c r="A10" s="160"/>
      <c r="B10" s="161"/>
      <c r="C10" s="162"/>
      <c r="D10" s="163">
        <v>24130</v>
      </c>
      <c r="E10" s="164"/>
      <c r="F10" s="165">
        <v>24072</v>
      </c>
      <c r="G10" s="166"/>
      <c r="H10" s="167"/>
    </row>
    <row r="11" spans="1:8" x14ac:dyDescent="0.2">
      <c r="A11" s="148" t="s">
        <v>565</v>
      </c>
      <c r="B11" s="153"/>
      <c r="C11" s="154"/>
      <c r="D11" s="155">
        <v>64880</v>
      </c>
      <c r="E11" s="156"/>
      <c r="F11" s="157">
        <v>47446</v>
      </c>
      <c r="G11" s="158"/>
      <c r="H11" s="159"/>
    </row>
    <row r="12" spans="1:8" x14ac:dyDescent="0.2">
      <c r="A12" s="160"/>
      <c r="B12" s="161"/>
      <c r="C12" s="168"/>
      <c r="D12" s="163">
        <v>26824</v>
      </c>
      <c r="E12" s="164"/>
      <c r="F12" s="165">
        <v>24371</v>
      </c>
      <c r="G12" s="166"/>
      <c r="H12" s="167"/>
    </row>
    <row r="13" spans="1:8" x14ac:dyDescent="0.2">
      <c r="A13" s="148"/>
      <c r="B13" s="153"/>
      <c r="C13" s="169"/>
      <c r="D13" s="170">
        <v>50642</v>
      </c>
      <c r="E13" s="171"/>
      <c r="F13" s="172">
        <v>48923</v>
      </c>
      <c r="G13" s="173"/>
      <c r="H13" s="159"/>
    </row>
    <row r="14" spans="1:8" x14ac:dyDescent="0.2">
      <c r="A14" s="160"/>
      <c r="B14" s="161"/>
      <c r="C14" s="162"/>
      <c r="D14" s="163">
        <v>24094</v>
      </c>
      <c r="E14" s="164"/>
      <c r="F14" s="165">
        <v>25365</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2.92</v>
      </c>
      <c r="C19" s="174">
        <f>ROUND(VALUE(SUBSTITUTE(実質収支比率等に係る経年分析!G$48,"▲","-")),2)</f>
        <v>3.85</v>
      </c>
      <c r="D19" s="174">
        <f>ROUND(VALUE(SUBSTITUTE(実質収支比率等に係る経年分析!H$48,"▲","-")),2)</f>
        <v>5.03</v>
      </c>
      <c r="E19" s="174">
        <f>ROUND(VALUE(SUBSTITUTE(実質収支比率等に係る経年分析!I$48,"▲","-")),2)</f>
        <v>6.79</v>
      </c>
      <c r="F19" s="174">
        <f>ROUND(VALUE(SUBSTITUTE(実質収支比率等に係る経年分析!J$48,"▲","-")),2)</f>
        <v>4.7300000000000004</v>
      </c>
    </row>
    <row r="20" spans="1:11" x14ac:dyDescent="0.2">
      <c r="A20" s="174" t="s">
        <v>56</v>
      </c>
      <c r="B20" s="174">
        <f>ROUND(VALUE(SUBSTITUTE(実質収支比率等に係る経年分析!F$47,"▲","-")),2)</f>
        <v>6.73</v>
      </c>
      <c r="C20" s="174">
        <f>ROUND(VALUE(SUBSTITUTE(実質収支比率等に係る経年分析!G$47,"▲","-")),2)</f>
        <v>6.68</v>
      </c>
      <c r="D20" s="174">
        <f>ROUND(VALUE(SUBSTITUTE(実質収支比率等に係る経年分析!H$47,"▲","-")),2)</f>
        <v>6.61</v>
      </c>
      <c r="E20" s="174">
        <f>ROUND(VALUE(SUBSTITUTE(実質収支比率等に係る経年分析!I$47,"▲","-")),2)</f>
        <v>7.7</v>
      </c>
      <c r="F20" s="174">
        <f>ROUND(VALUE(SUBSTITUTE(実質収支比率等に係る経年分析!J$47,"▲","-")),2)</f>
        <v>8.17</v>
      </c>
    </row>
    <row r="21" spans="1:11" x14ac:dyDescent="0.2">
      <c r="A21" s="174" t="s">
        <v>57</v>
      </c>
      <c r="B21" s="174">
        <f>IF(ISNUMBER(VALUE(SUBSTITUTE(実質収支比率等に係る経年分析!F$49,"▲","-"))),ROUND(VALUE(SUBSTITUTE(実質収支比率等に係る経年分析!F$49,"▲","-")),2),NA())</f>
        <v>3.52</v>
      </c>
      <c r="C21" s="174">
        <f>IF(ISNUMBER(VALUE(SUBSTITUTE(実質収支比率等に係る経年分析!G$49,"▲","-"))),ROUND(VALUE(SUBSTITUTE(実質収支比率等に係る経年分析!G$49,"▲","-")),2),NA())</f>
        <v>0.95</v>
      </c>
      <c r="D21" s="174">
        <f>IF(ISNUMBER(VALUE(SUBSTITUTE(実質収支比率等に係る経年分析!H$49,"▲","-"))),ROUND(VALUE(SUBSTITUTE(実質収支比率等に係る経年分析!H$49,"▲","-")),2),NA())</f>
        <v>1.34</v>
      </c>
      <c r="E21" s="174">
        <f>IF(ISNUMBER(VALUE(SUBSTITUTE(実質収支比率等に係る経年分析!I$49,"▲","-"))),ROUND(VALUE(SUBSTITUTE(実質収支比率等に係る経年分析!I$49,"▲","-")),2),NA())</f>
        <v>3.3</v>
      </c>
      <c r="F21" s="174">
        <f>IF(ISNUMBER(VALUE(SUBSTITUTE(実質収支比率等に係る経年分析!J$49,"▲","-"))),ROUND(VALUE(SUBSTITUTE(実質収支比率等に係る経年分析!J$49,"▲","-")),2),NA())</f>
        <v>-2.02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母子父子寡婦福祉資金貸付事業会計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7.0000000000000007E-2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0.13</v>
      </c>
    </row>
    <row r="30" spans="1:11" x14ac:dyDescent="0.2">
      <c r="A30" s="175" t="str">
        <f>IF(連結実質赤字比率に係る赤字・黒字の構成分析!C$40="",NA(),連結実質赤字比率に係る赤字・黒字の構成分析!C$40)</f>
        <v>後期高齢者医療事業会計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x14ac:dyDescent="0.2">
      <c r="A31" s="175" t="str">
        <f>IF(連結実質赤字比率に係る赤字・黒字の構成分析!C$39="",NA(),連結実質赤字比率に係る赤字・黒字の構成分析!C$39)</f>
        <v>国民健康保険事業会計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1.19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0.44</v>
      </c>
    </row>
    <row r="32" spans="1:11" x14ac:dyDescent="0.2">
      <c r="A32" s="175" t="str">
        <f>IF(連結実質赤字比率に係る赤字・黒字の構成分析!C$38="",NA(),連結実質赤字比率に係る赤字・黒字の構成分析!C$38)</f>
        <v>介護保険事業会計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1.1100000000000001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3.81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6.69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4.59</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3.48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5.28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5.62</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10.36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9.8699999999999992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7.72</v>
      </c>
    </row>
    <row r="36" spans="1:16" x14ac:dyDescent="0.2">
      <c r="A36" s="175" t="str">
        <f>IF(連結実質赤字比率に係る赤字・黒字の構成分析!C$34="",NA(),連結実質赤字比率に係る赤字・黒字の構成分析!C$34)</f>
        <v>市立病院済生館事業会計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8.2799999999999994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13.63</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10756</v>
      </c>
      <c r="E42" s="176"/>
      <c r="F42" s="176"/>
      <c r="G42" s="176">
        <f>'実質公債費比率（分子）の構造'!L$52</f>
        <v>10277</v>
      </c>
      <c r="H42" s="176"/>
      <c r="I42" s="176"/>
      <c r="J42" s="176">
        <f>'実質公債費比率（分子）の構造'!M$52</f>
        <v>10266</v>
      </c>
      <c r="K42" s="176"/>
      <c r="L42" s="176"/>
      <c r="M42" s="176">
        <f>'実質公債費比率（分子）の構造'!N$52</f>
        <v>10170</v>
      </c>
      <c r="N42" s="176"/>
      <c r="O42" s="176"/>
      <c r="P42" s="176">
        <f>'実質公債費比率（分子）の構造'!O$52</f>
        <v>10122</v>
      </c>
    </row>
    <row r="43" spans="1:16" x14ac:dyDescent="0.2">
      <c r="A43" s="176" t="s">
        <v>65</v>
      </c>
      <c r="B43" s="176">
        <f>'実質公債費比率（分子）の構造'!K$51</f>
        <v>0</v>
      </c>
      <c r="C43" s="176"/>
      <c r="D43" s="176"/>
      <c r="E43" s="176">
        <f>'実質公債費比率（分子）の構造'!L$51</f>
        <v>1</v>
      </c>
      <c r="F43" s="176"/>
      <c r="G43" s="176"/>
      <c r="H43" s="176">
        <f>'実質公債費比率（分子）の構造'!M$51</f>
        <v>1</v>
      </c>
      <c r="I43" s="176"/>
      <c r="J43" s="176"/>
      <c r="K43" s="176">
        <f>'実質公債費比率（分子）の構造'!N$51</f>
        <v>0</v>
      </c>
      <c r="L43" s="176"/>
      <c r="M43" s="176"/>
      <c r="N43" s="176">
        <f>'実質公債費比率（分子）の構造'!O$51</f>
        <v>0</v>
      </c>
      <c r="O43" s="176"/>
      <c r="P43" s="176"/>
    </row>
    <row r="44" spans="1:16" x14ac:dyDescent="0.2">
      <c r="A44" s="176" t="s">
        <v>66</v>
      </c>
      <c r="B44" s="176">
        <f>'実質公債費比率（分子）の構造'!K$50</f>
        <v>813</v>
      </c>
      <c r="C44" s="176"/>
      <c r="D44" s="176"/>
      <c r="E44" s="176">
        <f>'実質公債費比率（分子）の構造'!L$50</f>
        <v>857</v>
      </c>
      <c r="F44" s="176"/>
      <c r="G44" s="176"/>
      <c r="H44" s="176">
        <f>'実質公債費比率（分子）の構造'!M$50</f>
        <v>845</v>
      </c>
      <c r="I44" s="176"/>
      <c r="J44" s="176"/>
      <c r="K44" s="176">
        <f>'実質公債費比率（分子）の構造'!N$50</f>
        <v>834</v>
      </c>
      <c r="L44" s="176"/>
      <c r="M44" s="176"/>
      <c r="N44" s="176">
        <f>'実質公債費比率（分子）の構造'!O$50</f>
        <v>1418</v>
      </c>
      <c r="O44" s="176"/>
      <c r="P44" s="176"/>
    </row>
    <row r="45" spans="1:16" x14ac:dyDescent="0.2">
      <c r="A45" s="176" t="s">
        <v>67</v>
      </c>
      <c r="B45" s="176">
        <f>'実質公債費比率（分子）の構造'!K$49</f>
        <v>37</v>
      </c>
      <c r="C45" s="176"/>
      <c r="D45" s="176"/>
      <c r="E45" s="176">
        <f>'実質公債費比率（分子）の構造'!L$49</f>
        <v>86</v>
      </c>
      <c r="F45" s="176"/>
      <c r="G45" s="176"/>
      <c r="H45" s="176">
        <f>'実質公債費比率（分子）の構造'!M$49</f>
        <v>398</v>
      </c>
      <c r="I45" s="176"/>
      <c r="J45" s="176"/>
      <c r="K45" s="176">
        <f>'実質公債費比率（分子）の構造'!N$49</f>
        <v>741</v>
      </c>
      <c r="L45" s="176"/>
      <c r="M45" s="176"/>
      <c r="N45" s="176">
        <f>'実質公債費比率（分子）の構造'!O$49</f>
        <v>970</v>
      </c>
      <c r="O45" s="176"/>
      <c r="P45" s="176"/>
    </row>
    <row r="46" spans="1:16" x14ac:dyDescent="0.2">
      <c r="A46" s="176" t="s">
        <v>68</v>
      </c>
      <c r="B46" s="176">
        <f>'実質公債費比率（分子）の構造'!K$48</f>
        <v>4060</v>
      </c>
      <c r="C46" s="176"/>
      <c r="D46" s="176"/>
      <c r="E46" s="176">
        <f>'実質公債費比率（分子）の構造'!L$48</f>
        <v>3899</v>
      </c>
      <c r="F46" s="176"/>
      <c r="G46" s="176"/>
      <c r="H46" s="176">
        <f>'実質公債費比率（分子）の構造'!M$48</f>
        <v>3795</v>
      </c>
      <c r="I46" s="176"/>
      <c r="J46" s="176"/>
      <c r="K46" s="176">
        <f>'実質公債費比率（分子）の構造'!N$48</f>
        <v>3543</v>
      </c>
      <c r="L46" s="176"/>
      <c r="M46" s="176"/>
      <c r="N46" s="176">
        <f>'実質公債費比率（分子）の構造'!O$48</f>
        <v>3260</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9205</v>
      </c>
      <c r="C49" s="176"/>
      <c r="D49" s="176"/>
      <c r="E49" s="176">
        <f>'実質公債費比率（分子）の構造'!L$45</f>
        <v>8866</v>
      </c>
      <c r="F49" s="176"/>
      <c r="G49" s="176"/>
      <c r="H49" s="176">
        <f>'実質公債費比率（分子）の構造'!M$45</f>
        <v>8578</v>
      </c>
      <c r="I49" s="176"/>
      <c r="J49" s="176"/>
      <c r="K49" s="176">
        <f>'実質公債費比率（分子）の構造'!N$45</f>
        <v>8415</v>
      </c>
      <c r="L49" s="176"/>
      <c r="M49" s="176"/>
      <c r="N49" s="176">
        <f>'実質公債費比率（分子）の構造'!O$45</f>
        <v>8401</v>
      </c>
      <c r="O49" s="176"/>
      <c r="P49" s="176"/>
    </row>
    <row r="50" spans="1:16" x14ac:dyDescent="0.2">
      <c r="A50" s="176" t="s">
        <v>72</v>
      </c>
      <c r="B50" s="176" t="e">
        <f>NA()</f>
        <v>#N/A</v>
      </c>
      <c r="C50" s="176">
        <f>IF(ISNUMBER('実質公債費比率（分子）の構造'!K$53),'実質公債費比率（分子）の構造'!K$53,NA())</f>
        <v>3359</v>
      </c>
      <c r="D50" s="176" t="e">
        <f>NA()</f>
        <v>#N/A</v>
      </c>
      <c r="E50" s="176" t="e">
        <f>NA()</f>
        <v>#N/A</v>
      </c>
      <c r="F50" s="176">
        <f>IF(ISNUMBER('実質公債費比率（分子）の構造'!L$53),'実質公債費比率（分子）の構造'!L$53,NA())</f>
        <v>3432</v>
      </c>
      <c r="G50" s="176" t="e">
        <f>NA()</f>
        <v>#N/A</v>
      </c>
      <c r="H50" s="176" t="e">
        <f>NA()</f>
        <v>#N/A</v>
      </c>
      <c r="I50" s="176">
        <f>IF(ISNUMBER('実質公債費比率（分子）の構造'!M$53),'実質公債費比率（分子）の構造'!M$53,NA())</f>
        <v>3351</v>
      </c>
      <c r="J50" s="176" t="e">
        <f>NA()</f>
        <v>#N/A</v>
      </c>
      <c r="K50" s="176" t="e">
        <f>NA()</f>
        <v>#N/A</v>
      </c>
      <c r="L50" s="176">
        <f>IF(ISNUMBER('実質公債費比率（分子）の構造'!N$53),'実質公債費比率（分子）の構造'!N$53,NA())</f>
        <v>3363</v>
      </c>
      <c r="M50" s="176" t="e">
        <f>NA()</f>
        <v>#N/A</v>
      </c>
      <c r="N50" s="176" t="e">
        <f>NA()</f>
        <v>#N/A</v>
      </c>
      <c r="O50" s="176">
        <f>IF(ISNUMBER('実質公債費比率（分子）の構造'!O$53),'実質公債費比率（分子）の構造'!O$53,NA())</f>
        <v>3927</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104780</v>
      </c>
      <c r="E56" s="175"/>
      <c r="F56" s="175"/>
      <c r="G56" s="175">
        <f>'将来負担比率（分子）の構造'!J$52</f>
        <v>103689</v>
      </c>
      <c r="H56" s="175"/>
      <c r="I56" s="175"/>
      <c r="J56" s="175">
        <f>'将来負担比率（分子）の構造'!K$52</f>
        <v>103602</v>
      </c>
      <c r="K56" s="175"/>
      <c r="L56" s="175"/>
      <c r="M56" s="175">
        <f>'将来負担比率（分子）の構造'!L$52</f>
        <v>102559</v>
      </c>
      <c r="N56" s="175"/>
      <c r="O56" s="175"/>
      <c r="P56" s="175">
        <f>'将来負担比率（分子）の構造'!M$52</f>
        <v>101301</v>
      </c>
    </row>
    <row r="57" spans="1:16" x14ac:dyDescent="0.2">
      <c r="A57" s="175" t="s">
        <v>43</v>
      </c>
      <c r="B57" s="175"/>
      <c r="C57" s="175"/>
      <c r="D57" s="175">
        <f>'将来負担比率（分子）の構造'!I$51</f>
        <v>18465</v>
      </c>
      <c r="E57" s="175"/>
      <c r="F57" s="175"/>
      <c r="G57" s="175">
        <f>'将来負担比率（分子）の構造'!J$51</f>
        <v>18871</v>
      </c>
      <c r="H57" s="175"/>
      <c r="I57" s="175"/>
      <c r="J57" s="175">
        <f>'将来負担比率（分子）の構造'!K$51</f>
        <v>20267</v>
      </c>
      <c r="K57" s="175"/>
      <c r="L57" s="175"/>
      <c r="M57" s="175">
        <f>'将来負担比率（分子）の構造'!L$51</f>
        <v>21735</v>
      </c>
      <c r="N57" s="175"/>
      <c r="O57" s="175"/>
      <c r="P57" s="175">
        <f>'将来負担比率（分子）の構造'!M$51</f>
        <v>22871</v>
      </c>
    </row>
    <row r="58" spans="1:16" x14ac:dyDescent="0.2">
      <c r="A58" s="175" t="s">
        <v>42</v>
      </c>
      <c r="B58" s="175"/>
      <c r="C58" s="175"/>
      <c r="D58" s="175">
        <f>'将来負担比率（分子）の構造'!I$50</f>
        <v>8016</v>
      </c>
      <c r="E58" s="175"/>
      <c r="F58" s="175"/>
      <c r="G58" s="175">
        <f>'将来負担比率（分子）の構造'!J$50</f>
        <v>7476</v>
      </c>
      <c r="H58" s="175"/>
      <c r="I58" s="175"/>
      <c r="J58" s="175">
        <f>'将来負担比率（分子）の構造'!K$50</f>
        <v>7768</v>
      </c>
      <c r="K58" s="175"/>
      <c r="L58" s="175"/>
      <c r="M58" s="175">
        <f>'将来負担比率（分子）の構造'!L$50</f>
        <v>10221</v>
      </c>
      <c r="N58" s="175"/>
      <c r="O58" s="175"/>
      <c r="P58" s="175">
        <f>'将来負担比率（分子）の構造'!M$50</f>
        <v>11023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3347</v>
      </c>
      <c r="C61" s="175"/>
      <c r="D61" s="175"/>
      <c r="E61" s="175">
        <f>'将来負担比率（分子）の構造'!J$46</f>
        <v>3222</v>
      </c>
      <c r="F61" s="175"/>
      <c r="G61" s="175"/>
      <c r="H61" s="175">
        <f>'将来負担比率（分子）の構造'!K$46</f>
        <v>3130</v>
      </c>
      <c r="I61" s="175"/>
      <c r="J61" s="175"/>
      <c r="K61" s="175">
        <f>'将来負担比率（分子）の構造'!L$46</f>
        <v>3123</v>
      </c>
      <c r="L61" s="175"/>
      <c r="M61" s="175"/>
      <c r="N61" s="175">
        <f>'将来負担比率（分子）の構造'!M$46</f>
        <v>2966</v>
      </c>
      <c r="O61" s="175"/>
      <c r="P61" s="175"/>
    </row>
    <row r="62" spans="1:16" x14ac:dyDescent="0.2">
      <c r="A62" s="175" t="s">
        <v>36</v>
      </c>
      <c r="B62" s="175">
        <f>'将来負担比率（分子）の構造'!I$45</f>
        <v>13797</v>
      </c>
      <c r="C62" s="175"/>
      <c r="D62" s="175"/>
      <c r="E62" s="175">
        <f>'将来負担比率（分子）の構造'!J$45</f>
        <v>13714</v>
      </c>
      <c r="F62" s="175"/>
      <c r="G62" s="175"/>
      <c r="H62" s="175">
        <f>'将来負担比率（分子）の構造'!K$45</f>
        <v>13986</v>
      </c>
      <c r="I62" s="175"/>
      <c r="J62" s="175"/>
      <c r="K62" s="175">
        <f>'将来負担比率（分子）の構造'!L$45</f>
        <v>13702</v>
      </c>
      <c r="L62" s="175"/>
      <c r="M62" s="175"/>
      <c r="N62" s="175">
        <f>'将来負担比率（分子）の構造'!M$45</f>
        <v>13446</v>
      </c>
      <c r="O62" s="175"/>
      <c r="P62" s="175"/>
    </row>
    <row r="63" spans="1:16" x14ac:dyDescent="0.2">
      <c r="A63" s="175" t="s">
        <v>35</v>
      </c>
      <c r="B63" s="175">
        <f>'将来負担比率（分子）の構造'!I$44</f>
        <v>10933</v>
      </c>
      <c r="C63" s="175"/>
      <c r="D63" s="175"/>
      <c r="E63" s="175">
        <f>'将来負担比率（分子）の構造'!J$44</f>
        <v>11207</v>
      </c>
      <c r="F63" s="175"/>
      <c r="G63" s="175"/>
      <c r="H63" s="175">
        <f>'将来負担比率（分子）の構造'!K$44</f>
        <v>11413</v>
      </c>
      <c r="I63" s="175"/>
      <c r="J63" s="175"/>
      <c r="K63" s="175">
        <f>'将来負担比率（分子）の構造'!L$44</f>
        <v>11355</v>
      </c>
      <c r="L63" s="175"/>
      <c r="M63" s="175"/>
      <c r="N63" s="175">
        <f>'将来負担比率（分子）の構造'!M$44</f>
        <v>10638</v>
      </c>
      <c r="O63" s="175"/>
      <c r="P63" s="175"/>
    </row>
    <row r="64" spans="1:16" x14ac:dyDescent="0.2">
      <c r="A64" s="175" t="s">
        <v>34</v>
      </c>
      <c r="B64" s="175">
        <f>'将来負担比率（分子）の構造'!I$43</f>
        <v>33528</v>
      </c>
      <c r="C64" s="175"/>
      <c r="D64" s="175"/>
      <c r="E64" s="175">
        <f>'将来負担比率（分子）の構造'!J$43</f>
        <v>34614</v>
      </c>
      <c r="F64" s="175"/>
      <c r="G64" s="175"/>
      <c r="H64" s="175">
        <f>'将来負担比率（分子）の構造'!K$43</f>
        <v>35654</v>
      </c>
      <c r="I64" s="175"/>
      <c r="J64" s="175"/>
      <c r="K64" s="175">
        <f>'将来負担比率（分子）の構造'!L$43</f>
        <v>34221</v>
      </c>
      <c r="L64" s="175"/>
      <c r="M64" s="175"/>
      <c r="N64" s="175">
        <f>'将来負担比率（分子）の構造'!M$43</f>
        <v>31208</v>
      </c>
      <c r="O64" s="175"/>
      <c r="P64" s="175"/>
    </row>
    <row r="65" spans="1:16" x14ac:dyDescent="0.2">
      <c r="A65" s="175" t="s">
        <v>33</v>
      </c>
      <c r="B65" s="175">
        <f>'将来負担比率（分子）の構造'!I$42</f>
        <v>4237</v>
      </c>
      <c r="C65" s="175"/>
      <c r="D65" s="175"/>
      <c r="E65" s="175">
        <f>'将来負担比率（分子）の構造'!J$42</f>
        <v>3453</v>
      </c>
      <c r="F65" s="175"/>
      <c r="G65" s="175"/>
      <c r="H65" s="175">
        <f>'将来負担比率（分子）の構造'!K$42</f>
        <v>2881</v>
      </c>
      <c r="I65" s="175"/>
      <c r="J65" s="175"/>
      <c r="K65" s="175">
        <f>'将来負担比率（分子）の構造'!L$42</f>
        <v>11506</v>
      </c>
      <c r="L65" s="175"/>
      <c r="M65" s="175"/>
      <c r="N65" s="175">
        <f>'将来負担比率（分子）の構造'!M$42</f>
        <v>11819</v>
      </c>
      <c r="O65" s="175"/>
      <c r="P65" s="175"/>
    </row>
    <row r="66" spans="1:16" x14ac:dyDescent="0.2">
      <c r="A66" s="175" t="s">
        <v>32</v>
      </c>
      <c r="B66" s="175">
        <f>'将来負担比率（分子）の構造'!I$41</f>
        <v>101941</v>
      </c>
      <c r="C66" s="175"/>
      <c r="D66" s="175"/>
      <c r="E66" s="175">
        <f>'将来負担比率（分子）の構造'!J$41</f>
        <v>102671</v>
      </c>
      <c r="F66" s="175"/>
      <c r="G66" s="175"/>
      <c r="H66" s="175">
        <f>'将来負担比率（分子）の構造'!K$41</f>
        <v>103802</v>
      </c>
      <c r="I66" s="175"/>
      <c r="J66" s="175"/>
      <c r="K66" s="175">
        <f>'将来負担比率（分子）の構造'!L$41</f>
        <v>107955</v>
      </c>
      <c r="L66" s="175"/>
      <c r="M66" s="175"/>
      <c r="N66" s="175">
        <f>'将来負担比率（分子）の構造'!M$41</f>
        <v>109903</v>
      </c>
      <c r="O66" s="175"/>
      <c r="P66" s="175"/>
    </row>
    <row r="67" spans="1:16" x14ac:dyDescent="0.2">
      <c r="A67" s="175" t="s">
        <v>76</v>
      </c>
      <c r="B67" s="175" t="e">
        <f>NA()</f>
        <v>#N/A</v>
      </c>
      <c r="C67" s="175">
        <f>IF(ISNUMBER('将来負担比率（分子）の構造'!I$53), IF('将来負担比率（分子）の構造'!I$53 &lt; 0, 0, '将来負担比率（分子）の構造'!I$53), NA())</f>
        <v>36522</v>
      </c>
      <c r="D67" s="175" t="e">
        <f>NA()</f>
        <v>#N/A</v>
      </c>
      <c r="E67" s="175" t="e">
        <f>NA()</f>
        <v>#N/A</v>
      </c>
      <c r="F67" s="175">
        <f>IF(ISNUMBER('将来負担比率（分子）の構造'!J$53), IF('将来負担比率（分子）の構造'!J$53 &lt; 0, 0, '将来負担比率（分子）の構造'!J$53), NA())</f>
        <v>38845</v>
      </c>
      <c r="G67" s="175" t="e">
        <f>NA()</f>
        <v>#N/A</v>
      </c>
      <c r="H67" s="175" t="e">
        <f>NA()</f>
        <v>#N/A</v>
      </c>
      <c r="I67" s="175">
        <f>IF(ISNUMBER('将来負担比率（分子）の構造'!K$53), IF('将来負担比率（分子）の構造'!K$53 &lt; 0, 0, '将来負担比率（分子）の構造'!K$53), NA())</f>
        <v>39231</v>
      </c>
      <c r="J67" s="175" t="e">
        <f>NA()</f>
        <v>#N/A</v>
      </c>
      <c r="K67" s="175" t="e">
        <f>NA()</f>
        <v>#N/A</v>
      </c>
      <c r="L67" s="175">
        <f>IF(ISNUMBER('将来負担比率（分子）の構造'!L$53), IF('将来負担比率（分子）の構造'!L$53 &lt; 0, 0, '将来負担比率（分子）の構造'!L$53), NA())</f>
        <v>47348</v>
      </c>
      <c r="M67" s="175" t="e">
        <f>NA()</f>
        <v>#N/A</v>
      </c>
      <c r="N67" s="175" t="e">
        <f>NA()</f>
        <v>#N/A</v>
      </c>
      <c r="O67" s="175">
        <f>IF(ISNUMBER('将来負担比率（分子）の構造'!M$53), IF('将来負担比率（分子）の構造'!M$53 &lt; 0, 0, '将来負担比率（分子）の構造'!M$53), NA())</f>
        <v>44785</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3511</v>
      </c>
      <c r="C72" s="179">
        <f>基金残高に係る経年分析!G55</f>
        <v>4255</v>
      </c>
      <c r="D72" s="179">
        <f>基金残高に係る経年分析!H55</f>
        <v>4384</v>
      </c>
    </row>
    <row r="73" spans="1:16" x14ac:dyDescent="0.2">
      <c r="A73" s="178" t="s">
        <v>79</v>
      </c>
      <c r="B73" s="179">
        <f>基金残高に係る経年分析!F56</f>
        <v>14</v>
      </c>
      <c r="C73" s="179">
        <f>基金残高に係る経年分析!G56</f>
        <v>1956</v>
      </c>
      <c r="D73" s="179">
        <f>基金残高に係る経年分析!H56</f>
        <v>2079</v>
      </c>
    </row>
    <row r="74" spans="1:16" x14ac:dyDescent="0.2">
      <c r="A74" s="178" t="s">
        <v>80</v>
      </c>
      <c r="B74" s="179">
        <f>基金残高に係る経年分析!F57</f>
        <v>3266</v>
      </c>
      <c r="C74" s="179">
        <f>基金残高に係る経年分析!G57</f>
        <v>3111</v>
      </c>
      <c r="D74" s="179">
        <f>基金残高に係る経年分析!H57</f>
        <v>3253</v>
      </c>
    </row>
  </sheetData>
  <sheetProtection algorithmName="SHA-512" hashValue="dfsahpqIIazj1G5XaqjU+XWW5rokJDw95BfoAyKUVU0O2agGrr0odb256Wgzud3D/jI0yKH9qPatLAQ32NYWtA==" saltValue="yS+NCKjtWJws/wUHUoja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229</v>
      </c>
      <c r="C5" s="677"/>
      <c r="D5" s="677"/>
      <c r="E5" s="677"/>
      <c r="F5" s="677"/>
      <c r="G5" s="677"/>
      <c r="H5" s="677"/>
      <c r="I5" s="677"/>
      <c r="J5" s="677"/>
      <c r="K5" s="677"/>
      <c r="L5" s="677"/>
      <c r="M5" s="677"/>
      <c r="N5" s="677"/>
      <c r="O5" s="677"/>
      <c r="P5" s="677"/>
      <c r="Q5" s="678"/>
      <c r="R5" s="673">
        <v>36504766</v>
      </c>
      <c r="S5" s="674"/>
      <c r="T5" s="674"/>
      <c r="U5" s="674"/>
      <c r="V5" s="674"/>
      <c r="W5" s="674"/>
      <c r="X5" s="674"/>
      <c r="Y5" s="702"/>
      <c r="Z5" s="715">
        <v>30.4</v>
      </c>
      <c r="AA5" s="715"/>
      <c r="AB5" s="715"/>
      <c r="AC5" s="715"/>
      <c r="AD5" s="716">
        <v>33857489</v>
      </c>
      <c r="AE5" s="716"/>
      <c r="AF5" s="716"/>
      <c r="AG5" s="716"/>
      <c r="AH5" s="716"/>
      <c r="AI5" s="716"/>
      <c r="AJ5" s="716"/>
      <c r="AK5" s="716"/>
      <c r="AL5" s="703">
        <v>64.2</v>
      </c>
      <c r="AM5" s="685"/>
      <c r="AN5" s="685"/>
      <c r="AO5" s="704"/>
      <c r="AP5" s="676" t="s">
        <v>230</v>
      </c>
      <c r="AQ5" s="677"/>
      <c r="AR5" s="677"/>
      <c r="AS5" s="677"/>
      <c r="AT5" s="677"/>
      <c r="AU5" s="677"/>
      <c r="AV5" s="677"/>
      <c r="AW5" s="677"/>
      <c r="AX5" s="677"/>
      <c r="AY5" s="677"/>
      <c r="AZ5" s="677"/>
      <c r="BA5" s="677"/>
      <c r="BB5" s="677"/>
      <c r="BC5" s="677"/>
      <c r="BD5" s="677"/>
      <c r="BE5" s="677"/>
      <c r="BF5" s="678"/>
      <c r="BG5" s="621">
        <v>33815173</v>
      </c>
      <c r="BH5" s="622"/>
      <c r="BI5" s="622"/>
      <c r="BJ5" s="622"/>
      <c r="BK5" s="622"/>
      <c r="BL5" s="622"/>
      <c r="BM5" s="622"/>
      <c r="BN5" s="623"/>
      <c r="BO5" s="659">
        <v>92.6</v>
      </c>
      <c r="BP5" s="659"/>
      <c r="BQ5" s="659"/>
      <c r="BR5" s="659"/>
      <c r="BS5" s="660">
        <v>534976</v>
      </c>
      <c r="BT5" s="660"/>
      <c r="BU5" s="660"/>
      <c r="BV5" s="660"/>
      <c r="BW5" s="660"/>
      <c r="BX5" s="660"/>
      <c r="BY5" s="660"/>
      <c r="BZ5" s="660"/>
      <c r="CA5" s="660"/>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2">
      <c r="B6" s="618" t="s">
        <v>234</v>
      </c>
      <c r="C6" s="619"/>
      <c r="D6" s="619"/>
      <c r="E6" s="619"/>
      <c r="F6" s="619"/>
      <c r="G6" s="619"/>
      <c r="H6" s="619"/>
      <c r="I6" s="619"/>
      <c r="J6" s="619"/>
      <c r="K6" s="619"/>
      <c r="L6" s="619"/>
      <c r="M6" s="619"/>
      <c r="N6" s="619"/>
      <c r="O6" s="619"/>
      <c r="P6" s="619"/>
      <c r="Q6" s="620"/>
      <c r="R6" s="621">
        <v>655398</v>
      </c>
      <c r="S6" s="622"/>
      <c r="T6" s="622"/>
      <c r="U6" s="622"/>
      <c r="V6" s="622"/>
      <c r="W6" s="622"/>
      <c r="X6" s="622"/>
      <c r="Y6" s="623"/>
      <c r="Z6" s="659">
        <v>0.5</v>
      </c>
      <c r="AA6" s="659"/>
      <c r="AB6" s="659"/>
      <c r="AC6" s="659"/>
      <c r="AD6" s="660">
        <v>655398</v>
      </c>
      <c r="AE6" s="660"/>
      <c r="AF6" s="660"/>
      <c r="AG6" s="660"/>
      <c r="AH6" s="660"/>
      <c r="AI6" s="660"/>
      <c r="AJ6" s="660"/>
      <c r="AK6" s="660"/>
      <c r="AL6" s="624">
        <v>1.2</v>
      </c>
      <c r="AM6" s="625"/>
      <c r="AN6" s="625"/>
      <c r="AO6" s="661"/>
      <c r="AP6" s="618" t="s">
        <v>235</v>
      </c>
      <c r="AQ6" s="619"/>
      <c r="AR6" s="619"/>
      <c r="AS6" s="619"/>
      <c r="AT6" s="619"/>
      <c r="AU6" s="619"/>
      <c r="AV6" s="619"/>
      <c r="AW6" s="619"/>
      <c r="AX6" s="619"/>
      <c r="AY6" s="619"/>
      <c r="AZ6" s="619"/>
      <c r="BA6" s="619"/>
      <c r="BB6" s="619"/>
      <c r="BC6" s="619"/>
      <c r="BD6" s="619"/>
      <c r="BE6" s="619"/>
      <c r="BF6" s="620"/>
      <c r="BG6" s="621">
        <v>33815173</v>
      </c>
      <c r="BH6" s="622"/>
      <c r="BI6" s="622"/>
      <c r="BJ6" s="622"/>
      <c r="BK6" s="622"/>
      <c r="BL6" s="622"/>
      <c r="BM6" s="622"/>
      <c r="BN6" s="623"/>
      <c r="BO6" s="659">
        <v>92.6</v>
      </c>
      <c r="BP6" s="659"/>
      <c r="BQ6" s="659"/>
      <c r="BR6" s="659"/>
      <c r="BS6" s="660">
        <v>534976</v>
      </c>
      <c r="BT6" s="660"/>
      <c r="BU6" s="660"/>
      <c r="BV6" s="660"/>
      <c r="BW6" s="660"/>
      <c r="BX6" s="660"/>
      <c r="BY6" s="660"/>
      <c r="BZ6" s="660"/>
      <c r="CA6" s="660"/>
      <c r="CB6" s="695"/>
      <c r="CD6" s="676" t="s">
        <v>236</v>
      </c>
      <c r="CE6" s="677"/>
      <c r="CF6" s="677"/>
      <c r="CG6" s="677"/>
      <c r="CH6" s="677"/>
      <c r="CI6" s="677"/>
      <c r="CJ6" s="677"/>
      <c r="CK6" s="677"/>
      <c r="CL6" s="677"/>
      <c r="CM6" s="677"/>
      <c r="CN6" s="677"/>
      <c r="CO6" s="677"/>
      <c r="CP6" s="677"/>
      <c r="CQ6" s="678"/>
      <c r="CR6" s="621">
        <v>652743</v>
      </c>
      <c r="CS6" s="622"/>
      <c r="CT6" s="622"/>
      <c r="CU6" s="622"/>
      <c r="CV6" s="622"/>
      <c r="CW6" s="622"/>
      <c r="CX6" s="622"/>
      <c r="CY6" s="623"/>
      <c r="CZ6" s="703">
        <v>0.6</v>
      </c>
      <c r="DA6" s="685"/>
      <c r="DB6" s="685"/>
      <c r="DC6" s="705"/>
      <c r="DD6" s="627" t="s">
        <v>237</v>
      </c>
      <c r="DE6" s="622"/>
      <c r="DF6" s="622"/>
      <c r="DG6" s="622"/>
      <c r="DH6" s="622"/>
      <c r="DI6" s="622"/>
      <c r="DJ6" s="622"/>
      <c r="DK6" s="622"/>
      <c r="DL6" s="622"/>
      <c r="DM6" s="622"/>
      <c r="DN6" s="622"/>
      <c r="DO6" s="622"/>
      <c r="DP6" s="623"/>
      <c r="DQ6" s="627">
        <v>652743</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12348</v>
      </c>
      <c r="S7" s="622"/>
      <c r="T7" s="622"/>
      <c r="U7" s="622"/>
      <c r="V7" s="622"/>
      <c r="W7" s="622"/>
      <c r="X7" s="622"/>
      <c r="Y7" s="623"/>
      <c r="Z7" s="659">
        <v>0</v>
      </c>
      <c r="AA7" s="659"/>
      <c r="AB7" s="659"/>
      <c r="AC7" s="659"/>
      <c r="AD7" s="660">
        <v>12348</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16385243</v>
      </c>
      <c r="BH7" s="622"/>
      <c r="BI7" s="622"/>
      <c r="BJ7" s="622"/>
      <c r="BK7" s="622"/>
      <c r="BL7" s="622"/>
      <c r="BM7" s="622"/>
      <c r="BN7" s="623"/>
      <c r="BO7" s="659">
        <v>44.9</v>
      </c>
      <c r="BP7" s="659"/>
      <c r="BQ7" s="659"/>
      <c r="BR7" s="659"/>
      <c r="BS7" s="660">
        <v>534976</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13208356</v>
      </c>
      <c r="CS7" s="622"/>
      <c r="CT7" s="622"/>
      <c r="CU7" s="622"/>
      <c r="CV7" s="622"/>
      <c r="CW7" s="622"/>
      <c r="CX7" s="622"/>
      <c r="CY7" s="623"/>
      <c r="CZ7" s="659">
        <v>11.3</v>
      </c>
      <c r="DA7" s="659"/>
      <c r="DB7" s="659"/>
      <c r="DC7" s="659"/>
      <c r="DD7" s="627">
        <v>1012037</v>
      </c>
      <c r="DE7" s="622"/>
      <c r="DF7" s="622"/>
      <c r="DG7" s="622"/>
      <c r="DH7" s="622"/>
      <c r="DI7" s="622"/>
      <c r="DJ7" s="622"/>
      <c r="DK7" s="622"/>
      <c r="DL7" s="622"/>
      <c r="DM7" s="622"/>
      <c r="DN7" s="622"/>
      <c r="DO7" s="622"/>
      <c r="DP7" s="623"/>
      <c r="DQ7" s="627">
        <v>10255814</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107363</v>
      </c>
      <c r="S8" s="622"/>
      <c r="T8" s="622"/>
      <c r="U8" s="622"/>
      <c r="V8" s="622"/>
      <c r="W8" s="622"/>
      <c r="X8" s="622"/>
      <c r="Y8" s="623"/>
      <c r="Z8" s="659">
        <v>0.1</v>
      </c>
      <c r="AA8" s="659"/>
      <c r="AB8" s="659"/>
      <c r="AC8" s="659"/>
      <c r="AD8" s="660">
        <v>107363</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437174</v>
      </c>
      <c r="BH8" s="622"/>
      <c r="BI8" s="622"/>
      <c r="BJ8" s="622"/>
      <c r="BK8" s="622"/>
      <c r="BL8" s="622"/>
      <c r="BM8" s="622"/>
      <c r="BN8" s="623"/>
      <c r="BO8" s="659">
        <v>1.2</v>
      </c>
      <c r="BP8" s="659"/>
      <c r="BQ8" s="659"/>
      <c r="BR8" s="659"/>
      <c r="BS8" s="660" t="s">
        <v>243</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40834017</v>
      </c>
      <c r="CS8" s="622"/>
      <c r="CT8" s="622"/>
      <c r="CU8" s="622"/>
      <c r="CV8" s="622"/>
      <c r="CW8" s="622"/>
      <c r="CX8" s="622"/>
      <c r="CY8" s="623"/>
      <c r="CZ8" s="659">
        <v>35.1</v>
      </c>
      <c r="DA8" s="659"/>
      <c r="DB8" s="659"/>
      <c r="DC8" s="659"/>
      <c r="DD8" s="627">
        <v>1028826</v>
      </c>
      <c r="DE8" s="622"/>
      <c r="DF8" s="622"/>
      <c r="DG8" s="622"/>
      <c r="DH8" s="622"/>
      <c r="DI8" s="622"/>
      <c r="DJ8" s="622"/>
      <c r="DK8" s="622"/>
      <c r="DL8" s="622"/>
      <c r="DM8" s="622"/>
      <c r="DN8" s="622"/>
      <c r="DO8" s="622"/>
      <c r="DP8" s="623"/>
      <c r="DQ8" s="627">
        <v>19260292</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75454</v>
      </c>
      <c r="S9" s="622"/>
      <c r="T9" s="622"/>
      <c r="U9" s="622"/>
      <c r="V9" s="622"/>
      <c r="W9" s="622"/>
      <c r="X9" s="622"/>
      <c r="Y9" s="623"/>
      <c r="Z9" s="659">
        <v>0.1</v>
      </c>
      <c r="AA9" s="659"/>
      <c r="AB9" s="659"/>
      <c r="AC9" s="659"/>
      <c r="AD9" s="660">
        <v>75454</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13187933</v>
      </c>
      <c r="BH9" s="622"/>
      <c r="BI9" s="622"/>
      <c r="BJ9" s="622"/>
      <c r="BK9" s="622"/>
      <c r="BL9" s="622"/>
      <c r="BM9" s="622"/>
      <c r="BN9" s="623"/>
      <c r="BO9" s="659">
        <v>36.1</v>
      </c>
      <c r="BP9" s="659"/>
      <c r="BQ9" s="659"/>
      <c r="BR9" s="659"/>
      <c r="BS9" s="660" t="s">
        <v>243</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11121940</v>
      </c>
      <c r="CS9" s="622"/>
      <c r="CT9" s="622"/>
      <c r="CU9" s="622"/>
      <c r="CV9" s="622"/>
      <c r="CW9" s="622"/>
      <c r="CX9" s="622"/>
      <c r="CY9" s="623"/>
      <c r="CZ9" s="659">
        <v>9.6</v>
      </c>
      <c r="DA9" s="659"/>
      <c r="DB9" s="659"/>
      <c r="DC9" s="659"/>
      <c r="DD9" s="627">
        <v>72415</v>
      </c>
      <c r="DE9" s="622"/>
      <c r="DF9" s="622"/>
      <c r="DG9" s="622"/>
      <c r="DH9" s="622"/>
      <c r="DI9" s="622"/>
      <c r="DJ9" s="622"/>
      <c r="DK9" s="622"/>
      <c r="DL9" s="622"/>
      <c r="DM9" s="622"/>
      <c r="DN9" s="622"/>
      <c r="DO9" s="622"/>
      <c r="DP9" s="623"/>
      <c r="DQ9" s="627">
        <v>7286214</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59" t="s">
        <v>243</v>
      </c>
      <c r="AA10" s="659"/>
      <c r="AB10" s="659"/>
      <c r="AC10" s="659"/>
      <c r="AD10" s="660" t="s">
        <v>237</v>
      </c>
      <c r="AE10" s="660"/>
      <c r="AF10" s="660"/>
      <c r="AG10" s="660"/>
      <c r="AH10" s="660"/>
      <c r="AI10" s="660"/>
      <c r="AJ10" s="660"/>
      <c r="AK10" s="660"/>
      <c r="AL10" s="624" t="s">
        <v>243</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880957</v>
      </c>
      <c r="BH10" s="622"/>
      <c r="BI10" s="622"/>
      <c r="BJ10" s="622"/>
      <c r="BK10" s="622"/>
      <c r="BL10" s="622"/>
      <c r="BM10" s="622"/>
      <c r="BN10" s="623"/>
      <c r="BO10" s="659">
        <v>2.4</v>
      </c>
      <c r="BP10" s="659"/>
      <c r="BQ10" s="659"/>
      <c r="BR10" s="659"/>
      <c r="BS10" s="660" t="s">
        <v>243</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484739</v>
      </c>
      <c r="CS10" s="622"/>
      <c r="CT10" s="622"/>
      <c r="CU10" s="622"/>
      <c r="CV10" s="622"/>
      <c r="CW10" s="622"/>
      <c r="CX10" s="622"/>
      <c r="CY10" s="623"/>
      <c r="CZ10" s="659">
        <v>0.4</v>
      </c>
      <c r="DA10" s="659"/>
      <c r="DB10" s="659"/>
      <c r="DC10" s="659"/>
      <c r="DD10" s="627">
        <v>98142</v>
      </c>
      <c r="DE10" s="622"/>
      <c r="DF10" s="622"/>
      <c r="DG10" s="622"/>
      <c r="DH10" s="622"/>
      <c r="DI10" s="622"/>
      <c r="DJ10" s="622"/>
      <c r="DK10" s="622"/>
      <c r="DL10" s="622"/>
      <c r="DM10" s="622"/>
      <c r="DN10" s="622"/>
      <c r="DO10" s="622"/>
      <c r="DP10" s="623"/>
      <c r="DQ10" s="627">
        <v>305325</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6571889</v>
      </c>
      <c r="S11" s="622"/>
      <c r="T11" s="622"/>
      <c r="U11" s="622"/>
      <c r="V11" s="622"/>
      <c r="W11" s="622"/>
      <c r="X11" s="622"/>
      <c r="Y11" s="623"/>
      <c r="Z11" s="624">
        <v>5.5</v>
      </c>
      <c r="AA11" s="625"/>
      <c r="AB11" s="625"/>
      <c r="AC11" s="626"/>
      <c r="AD11" s="627">
        <v>6571889</v>
      </c>
      <c r="AE11" s="622"/>
      <c r="AF11" s="622"/>
      <c r="AG11" s="622"/>
      <c r="AH11" s="622"/>
      <c r="AI11" s="622"/>
      <c r="AJ11" s="622"/>
      <c r="AK11" s="623"/>
      <c r="AL11" s="624">
        <v>12.5</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1879179</v>
      </c>
      <c r="BH11" s="622"/>
      <c r="BI11" s="622"/>
      <c r="BJ11" s="622"/>
      <c r="BK11" s="622"/>
      <c r="BL11" s="622"/>
      <c r="BM11" s="622"/>
      <c r="BN11" s="623"/>
      <c r="BO11" s="659">
        <v>5.0999999999999996</v>
      </c>
      <c r="BP11" s="659"/>
      <c r="BQ11" s="659"/>
      <c r="BR11" s="659"/>
      <c r="BS11" s="660">
        <v>534976</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2021013</v>
      </c>
      <c r="CS11" s="622"/>
      <c r="CT11" s="622"/>
      <c r="CU11" s="622"/>
      <c r="CV11" s="622"/>
      <c r="CW11" s="622"/>
      <c r="CX11" s="622"/>
      <c r="CY11" s="623"/>
      <c r="CZ11" s="659">
        <v>1.7</v>
      </c>
      <c r="DA11" s="659"/>
      <c r="DB11" s="659"/>
      <c r="DC11" s="659"/>
      <c r="DD11" s="627">
        <v>327753</v>
      </c>
      <c r="DE11" s="622"/>
      <c r="DF11" s="622"/>
      <c r="DG11" s="622"/>
      <c r="DH11" s="622"/>
      <c r="DI11" s="622"/>
      <c r="DJ11" s="622"/>
      <c r="DK11" s="622"/>
      <c r="DL11" s="622"/>
      <c r="DM11" s="622"/>
      <c r="DN11" s="622"/>
      <c r="DO11" s="622"/>
      <c r="DP11" s="623"/>
      <c r="DQ11" s="627">
        <v>1330054</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2358</v>
      </c>
      <c r="S12" s="622"/>
      <c r="T12" s="622"/>
      <c r="U12" s="622"/>
      <c r="V12" s="622"/>
      <c r="W12" s="622"/>
      <c r="X12" s="622"/>
      <c r="Y12" s="623"/>
      <c r="Z12" s="659">
        <v>0</v>
      </c>
      <c r="AA12" s="659"/>
      <c r="AB12" s="659"/>
      <c r="AC12" s="659"/>
      <c r="AD12" s="660">
        <v>2358</v>
      </c>
      <c r="AE12" s="660"/>
      <c r="AF12" s="660"/>
      <c r="AG12" s="660"/>
      <c r="AH12" s="660"/>
      <c r="AI12" s="660"/>
      <c r="AJ12" s="660"/>
      <c r="AK12" s="660"/>
      <c r="AL12" s="624">
        <v>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15176440</v>
      </c>
      <c r="BH12" s="622"/>
      <c r="BI12" s="622"/>
      <c r="BJ12" s="622"/>
      <c r="BK12" s="622"/>
      <c r="BL12" s="622"/>
      <c r="BM12" s="622"/>
      <c r="BN12" s="623"/>
      <c r="BO12" s="659">
        <v>41.6</v>
      </c>
      <c r="BP12" s="659"/>
      <c r="BQ12" s="659"/>
      <c r="BR12" s="659"/>
      <c r="BS12" s="660" t="s">
        <v>243</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7263815</v>
      </c>
      <c r="CS12" s="622"/>
      <c r="CT12" s="622"/>
      <c r="CU12" s="622"/>
      <c r="CV12" s="622"/>
      <c r="CW12" s="622"/>
      <c r="CX12" s="622"/>
      <c r="CY12" s="623"/>
      <c r="CZ12" s="659">
        <v>6.2</v>
      </c>
      <c r="DA12" s="659"/>
      <c r="DB12" s="659"/>
      <c r="DC12" s="659"/>
      <c r="DD12" s="627">
        <v>122998</v>
      </c>
      <c r="DE12" s="622"/>
      <c r="DF12" s="622"/>
      <c r="DG12" s="622"/>
      <c r="DH12" s="622"/>
      <c r="DI12" s="622"/>
      <c r="DJ12" s="622"/>
      <c r="DK12" s="622"/>
      <c r="DL12" s="622"/>
      <c r="DM12" s="622"/>
      <c r="DN12" s="622"/>
      <c r="DO12" s="622"/>
      <c r="DP12" s="623"/>
      <c r="DQ12" s="627">
        <v>3145222</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243</v>
      </c>
      <c r="AA13" s="659"/>
      <c r="AB13" s="659"/>
      <c r="AC13" s="659"/>
      <c r="AD13" s="660" t="s">
        <v>237</v>
      </c>
      <c r="AE13" s="660"/>
      <c r="AF13" s="660"/>
      <c r="AG13" s="660"/>
      <c r="AH13" s="660"/>
      <c r="AI13" s="660"/>
      <c r="AJ13" s="660"/>
      <c r="AK13" s="660"/>
      <c r="AL13" s="624" t="s">
        <v>243</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15103582</v>
      </c>
      <c r="BH13" s="622"/>
      <c r="BI13" s="622"/>
      <c r="BJ13" s="622"/>
      <c r="BK13" s="622"/>
      <c r="BL13" s="622"/>
      <c r="BM13" s="622"/>
      <c r="BN13" s="623"/>
      <c r="BO13" s="659">
        <v>41.4</v>
      </c>
      <c r="BP13" s="659"/>
      <c r="BQ13" s="659"/>
      <c r="BR13" s="659"/>
      <c r="BS13" s="660" t="s">
        <v>243</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12702897</v>
      </c>
      <c r="CS13" s="622"/>
      <c r="CT13" s="622"/>
      <c r="CU13" s="622"/>
      <c r="CV13" s="622"/>
      <c r="CW13" s="622"/>
      <c r="CX13" s="622"/>
      <c r="CY13" s="623"/>
      <c r="CZ13" s="659">
        <v>10.9</v>
      </c>
      <c r="DA13" s="659"/>
      <c r="DB13" s="659"/>
      <c r="DC13" s="659"/>
      <c r="DD13" s="627">
        <v>5917782</v>
      </c>
      <c r="DE13" s="622"/>
      <c r="DF13" s="622"/>
      <c r="DG13" s="622"/>
      <c r="DH13" s="622"/>
      <c r="DI13" s="622"/>
      <c r="DJ13" s="622"/>
      <c r="DK13" s="622"/>
      <c r="DL13" s="622"/>
      <c r="DM13" s="622"/>
      <c r="DN13" s="622"/>
      <c r="DO13" s="622"/>
      <c r="DP13" s="623"/>
      <c r="DQ13" s="627">
        <v>7319319</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933</v>
      </c>
      <c r="S14" s="622"/>
      <c r="T14" s="622"/>
      <c r="U14" s="622"/>
      <c r="V14" s="622"/>
      <c r="W14" s="622"/>
      <c r="X14" s="622"/>
      <c r="Y14" s="623"/>
      <c r="Z14" s="659">
        <v>0</v>
      </c>
      <c r="AA14" s="659"/>
      <c r="AB14" s="659"/>
      <c r="AC14" s="659"/>
      <c r="AD14" s="660">
        <v>933</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751156</v>
      </c>
      <c r="BH14" s="622"/>
      <c r="BI14" s="622"/>
      <c r="BJ14" s="622"/>
      <c r="BK14" s="622"/>
      <c r="BL14" s="622"/>
      <c r="BM14" s="622"/>
      <c r="BN14" s="623"/>
      <c r="BO14" s="659">
        <v>2.1</v>
      </c>
      <c r="BP14" s="659"/>
      <c r="BQ14" s="659"/>
      <c r="BR14" s="659"/>
      <c r="BS14" s="660" t="s">
        <v>237</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3351270</v>
      </c>
      <c r="CS14" s="622"/>
      <c r="CT14" s="622"/>
      <c r="CU14" s="622"/>
      <c r="CV14" s="622"/>
      <c r="CW14" s="622"/>
      <c r="CX14" s="622"/>
      <c r="CY14" s="623"/>
      <c r="CZ14" s="659">
        <v>2.9</v>
      </c>
      <c r="DA14" s="659"/>
      <c r="DB14" s="659"/>
      <c r="DC14" s="659"/>
      <c r="DD14" s="627">
        <v>634582</v>
      </c>
      <c r="DE14" s="622"/>
      <c r="DF14" s="622"/>
      <c r="DG14" s="622"/>
      <c r="DH14" s="622"/>
      <c r="DI14" s="622"/>
      <c r="DJ14" s="622"/>
      <c r="DK14" s="622"/>
      <c r="DL14" s="622"/>
      <c r="DM14" s="622"/>
      <c r="DN14" s="622"/>
      <c r="DO14" s="622"/>
      <c r="DP14" s="623"/>
      <c r="DQ14" s="627">
        <v>2336718</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243</v>
      </c>
      <c r="S15" s="622"/>
      <c r="T15" s="622"/>
      <c r="U15" s="622"/>
      <c r="V15" s="622"/>
      <c r="W15" s="622"/>
      <c r="X15" s="622"/>
      <c r="Y15" s="623"/>
      <c r="Z15" s="659" t="s">
        <v>237</v>
      </c>
      <c r="AA15" s="659"/>
      <c r="AB15" s="659"/>
      <c r="AC15" s="659"/>
      <c r="AD15" s="660" t="s">
        <v>243</v>
      </c>
      <c r="AE15" s="660"/>
      <c r="AF15" s="660"/>
      <c r="AG15" s="660"/>
      <c r="AH15" s="660"/>
      <c r="AI15" s="660"/>
      <c r="AJ15" s="660"/>
      <c r="AK15" s="660"/>
      <c r="AL15" s="624" t="s">
        <v>243</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1502334</v>
      </c>
      <c r="BH15" s="622"/>
      <c r="BI15" s="622"/>
      <c r="BJ15" s="622"/>
      <c r="BK15" s="622"/>
      <c r="BL15" s="622"/>
      <c r="BM15" s="622"/>
      <c r="BN15" s="623"/>
      <c r="BO15" s="659">
        <v>4.0999999999999996</v>
      </c>
      <c r="BP15" s="659"/>
      <c r="BQ15" s="659"/>
      <c r="BR15" s="659"/>
      <c r="BS15" s="660" t="s">
        <v>243</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16314973</v>
      </c>
      <c r="CS15" s="622"/>
      <c r="CT15" s="622"/>
      <c r="CU15" s="622"/>
      <c r="CV15" s="622"/>
      <c r="CW15" s="622"/>
      <c r="CX15" s="622"/>
      <c r="CY15" s="623"/>
      <c r="CZ15" s="659">
        <v>14</v>
      </c>
      <c r="DA15" s="659"/>
      <c r="DB15" s="659"/>
      <c r="DC15" s="659"/>
      <c r="DD15" s="627">
        <v>6385333</v>
      </c>
      <c r="DE15" s="622"/>
      <c r="DF15" s="622"/>
      <c r="DG15" s="622"/>
      <c r="DH15" s="622"/>
      <c r="DI15" s="622"/>
      <c r="DJ15" s="622"/>
      <c r="DK15" s="622"/>
      <c r="DL15" s="622"/>
      <c r="DM15" s="622"/>
      <c r="DN15" s="622"/>
      <c r="DO15" s="622"/>
      <c r="DP15" s="623"/>
      <c r="DQ15" s="627">
        <v>8901251</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55123</v>
      </c>
      <c r="S16" s="622"/>
      <c r="T16" s="622"/>
      <c r="U16" s="622"/>
      <c r="V16" s="622"/>
      <c r="W16" s="622"/>
      <c r="X16" s="622"/>
      <c r="Y16" s="623"/>
      <c r="Z16" s="659">
        <v>0</v>
      </c>
      <c r="AA16" s="659"/>
      <c r="AB16" s="659"/>
      <c r="AC16" s="659"/>
      <c r="AD16" s="660">
        <v>55123</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237</v>
      </c>
      <c r="BP16" s="659"/>
      <c r="BQ16" s="659"/>
      <c r="BR16" s="659"/>
      <c r="BS16" s="660" t="s">
        <v>243</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38047</v>
      </c>
      <c r="CS16" s="622"/>
      <c r="CT16" s="622"/>
      <c r="CU16" s="622"/>
      <c r="CV16" s="622"/>
      <c r="CW16" s="622"/>
      <c r="CX16" s="622"/>
      <c r="CY16" s="623"/>
      <c r="CZ16" s="659">
        <v>0</v>
      </c>
      <c r="DA16" s="659"/>
      <c r="DB16" s="659"/>
      <c r="DC16" s="659"/>
      <c r="DD16" s="627" t="s">
        <v>243</v>
      </c>
      <c r="DE16" s="622"/>
      <c r="DF16" s="622"/>
      <c r="DG16" s="622"/>
      <c r="DH16" s="622"/>
      <c r="DI16" s="622"/>
      <c r="DJ16" s="622"/>
      <c r="DK16" s="622"/>
      <c r="DL16" s="622"/>
      <c r="DM16" s="622"/>
      <c r="DN16" s="622"/>
      <c r="DO16" s="622"/>
      <c r="DP16" s="623"/>
      <c r="DQ16" s="627">
        <v>5222</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519954</v>
      </c>
      <c r="S17" s="622"/>
      <c r="T17" s="622"/>
      <c r="U17" s="622"/>
      <c r="V17" s="622"/>
      <c r="W17" s="622"/>
      <c r="X17" s="622"/>
      <c r="Y17" s="623"/>
      <c r="Z17" s="659">
        <v>0.4</v>
      </c>
      <c r="AA17" s="659"/>
      <c r="AB17" s="659"/>
      <c r="AC17" s="659"/>
      <c r="AD17" s="660">
        <v>519954</v>
      </c>
      <c r="AE17" s="660"/>
      <c r="AF17" s="660"/>
      <c r="AG17" s="660"/>
      <c r="AH17" s="660"/>
      <c r="AI17" s="660"/>
      <c r="AJ17" s="660"/>
      <c r="AK17" s="660"/>
      <c r="AL17" s="624">
        <v>1</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243</v>
      </c>
      <c r="BH17" s="622"/>
      <c r="BI17" s="622"/>
      <c r="BJ17" s="622"/>
      <c r="BK17" s="622"/>
      <c r="BL17" s="622"/>
      <c r="BM17" s="622"/>
      <c r="BN17" s="623"/>
      <c r="BO17" s="659" t="s">
        <v>243</v>
      </c>
      <c r="BP17" s="659"/>
      <c r="BQ17" s="659"/>
      <c r="BR17" s="659"/>
      <c r="BS17" s="660" t="s">
        <v>243</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8403490</v>
      </c>
      <c r="CS17" s="622"/>
      <c r="CT17" s="622"/>
      <c r="CU17" s="622"/>
      <c r="CV17" s="622"/>
      <c r="CW17" s="622"/>
      <c r="CX17" s="622"/>
      <c r="CY17" s="623"/>
      <c r="CZ17" s="659">
        <v>7.2</v>
      </c>
      <c r="DA17" s="659"/>
      <c r="DB17" s="659"/>
      <c r="DC17" s="659"/>
      <c r="DD17" s="627" t="s">
        <v>243</v>
      </c>
      <c r="DE17" s="622"/>
      <c r="DF17" s="622"/>
      <c r="DG17" s="622"/>
      <c r="DH17" s="622"/>
      <c r="DI17" s="622"/>
      <c r="DJ17" s="622"/>
      <c r="DK17" s="622"/>
      <c r="DL17" s="622"/>
      <c r="DM17" s="622"/>
      <c r="DN17" s="622"/>
      <c r="DO17" s="622"/>
      <c r="DP17" s="623"/>
      <c r="DQ17" s="627">
        <v>7984546</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291722</v>
      </c>
      <c r="S18" s="622"/>
      <c r="T18" s="622"/>
      <c r="U18" s="622"/>
      <c r="V18" s="622"/>
      <c r="W18" s="622"/>
      <c r="X18" s="622"/>
      <c r="Y18" s="623"/>
      <c r="Z18" s="659">
        <v>0.2</v>
      </c>
      <c r="AA18" s="659"/>
      <c r="AB18" s="659"/>
      <c r="AC18" s="659"/>
      <c r="AD18" s="660">
        <v>291722</v>
      </c>
      <c r="AE18" s="660"/>
      <c r="AF18" s="660"/>
      <c r="AG18" s="660"/>
      <c r="AH18" s="660"/>
      <c r="AI18" s="660"/>
      <c r="AJ18" s="660"/>
      <c r="AK18" s="660"/>
      <c r="AL18" s="624">
        <v>0.6</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243</v>
      </c>
      <c r="BP18" s="659"/>
      <c r="BQ18" s="659"/>
      <c r="BR18" s="659"/>
      <c r="BS18" s="660" t="s">
        <v>243</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237</v>
      </c>
      <c r="DA18" s="659"/>
      <c r="DB18" s="659"/>
      <c r="DC18" s="659"/>
      <c r="DD18" s="627" t="s">
        <v>237</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285732</v>
      </c>
      <c r="S19" s="622"/>
      <c r="T19" s="622"/>
      <c r="U19" s="622"/>
      <c r="V19" s="622"/>
      <c r="W19" s="622"/>
      <c r="X19" s="622"/>
      <c r="Y19" s="623"/>
      <c r="Z19" s="659">
        <v>0.2</v>
      </c>
      <c r="AA19" s="659"/>
      <c r="AB19" s="659"/>
      <c r="AC19" s="659"/>
      <c r="AD19" s="660">
        <v>285732</v>
      </c>
      <c r="AE19" s="660"/>
      <c r="AF19" s="660"/>
      <c r="AG19" s="660"/>
      <c r="AH19" s="660"/>
      <c r="AI19" s="660"/>
      <c r="AJ19" s="660"/>
      <c r="AK19" s="660"/>
      <c r="AL19" s="624">
        <v>0.5</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2689593</v>
      </c>
      <c r="BH19" s="622"/>
      <c r="BI19" s="622"/>
      <c r="BJ19" s="622"/>
      <c r="BK19" s="622"/>
      <c r="BL19" s="622"/>
      <c r="BM19" s="622"/>
      <c r="BN19" s="623"/>
      <c r="BO19" s="659">
        <v>7.4</v>
      </c>
      <c r="BP19" s="659"/>
      <c r="BQ19" s="659"/>
      <c r="BR19" s="659"/>
      <c r="BS19" s="660" t="s">
        <v>243</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243</v>
      </c>
      <c r="DA19" s="659"/>
      <c r="DB19" s="659"/>
      <c r="DC19" s="659"/>
      <c r="DD19" s="627" t="s">
        <v>243</v>
      </c>
      <c r="DE19" s="622"/>
      <c r="DF19" s="622"/>
      <c r="DG19" s="622"/>
      <c r="DH19" s="622"/>
      <c r="DI19" s="622"/>
      <c r="DJ19" s="622"/>
      <c r="DK19" s="622"/>
      <c r="DL19" s="622"/>
      <c r="DM19" s="622"/>
      <c r="DN19" s="622"/>
      <c r="DO19" s="622"/>
      <c r="DP19" s="623"/>
      <c r="DQ19" s="627" t="s">
        <v>243</v>
      </c>
      <c r="DR19" s="622"/>
      <c r="DS19" s="622"/>
      <c r="DT19" s="622"/>
      <c r="DU19" s="622"/>
      <c r="DV19" s="622"/>
      <c r="DW19" s="622"/>
      <c r="DX19" s="622"/>
      <c r="DY19" s="622"/>
      <c r="DZ19" s="622"/>
      <c r="EA19" s="622"/>
      <c r="EB19" s="622"/>
      <c r="EC19" s="658"/>
    </row>
    <row r="20" spans="2:133" ht="11.25" customHeight="1" x14ac:dyDescent="0.2">
      <c r="B20" s="696" t="s">
        <v>278</v>
      </c>
      <c r="C20" s="697"/>
      <c r="D20" s="697"/>
      <c r="E20" s="697"/>
      <c r="F20" s="697"/>
      <c r="G20" s="697"/>
      <c r="H20" s="697"/>
      <c r="I20" s="697"/>
      <c r="J20" s="697"/>
      <c r="K20" s="697"/>
      <c r="L20" s="697"/>
      <c r="M20" s="697"/>
      <c r="N20" s="697"/>
      <c r="O20" s="697"/>
      <c r="P20" s="697"/>
      <c r="Q20" s="698"/>
      <c r="R20" s="621">
        <v>5990</v>
      </c>
      <c r="S20" s="622"/>
      <c r="T20" s="622"/>
      <c r="U20" s="622"/>
      <c r="V20" s="622"/>
      <c r="W20" s="622"/>
      <c r="X20" s="622"/>
      <c r="Y20" s="623"/>
      <c r="Z20" s="659">
        <v>0</v>
      </c>
      <c r="AA20" s="659"/>
      <c r="AB20" s="659"/>
      <c r="AC20" s="659"/>
      <c r="AD20" s="660">
        <v>5990</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2689593</v>
      </c>
      <c r="BH20" s="622"/>
      <c r="BI20" s="622"/>
      <c r="BJ20" s="622"/>
      <c r="BK20" s="622"/>
      <c r="BL20" s="622"/>
      <c r="BM20" s="622"/>
      <c r="BN20" s="623"/>
      <c r="BO20" s="659">
        <v>7.4</v>
      </c>
      <c r="BP20" s="659"/>
      <c r="BQ20" s="659"/>
      <c r="BR20" s="659"/>
      <c r="BS20" s="660" t="s">
        <v>243</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116397300</v>
      </c>
      <c r="CS20" s="622"/>
      <c r="CT20" s="622"/>
      <c r="CU20" s="622"/>
      <c r="CV20" s="622"/>
      <c r="CW20" s="622"/>
      <c r="CX20" s="622"/>
      <c r="CY20" s="623"/>
      <c r="CZ20" s="659">
        <v>100</v>
      </c>
      <c r="DA20" s="659"/>
      <c r="DB20" s="659"/>
      <c r="DC20" s="659"/>
      <c r="DD20" s="627">
        <v>15599868</v>
      </c>
      <c r="DE20" s="622"/>
      <c r="DF20" s="622"/>
      <c r="DG20" s="622"/>
      <c r="DH20" s="622"/>
      <c r="DI20" s="622"/>
      <c r="DJ20" s="622"/>
      <c r="DK20" s="622"/>
      <c r="DL20" s="622"/>
      <c r="DM20" s="622"/>
      <c r="DN20" s="622"/>
      <c r="DO20" s="622"/>
      <c r="DP20" s="623"/>
      <c r="DQ20" s="627">
        <v>68782720</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11486953</v>
      </c>
      <c r="S21" s="622"/>
      <c r="T21" s="622"/>
      <c r="U21" s="622"/>
      <c r="V21" s="622"/>
      <c r="W21" s="622"/>
      <c r="X21" s="622"/>
      <c r="Y21" s="623"/>
      <c r="Z21" s="659">
        <v>9.6</v>
      </c>
      <c r="AA21" s="659"/>
      <c r="AB21" s="659"/>
      <c r="AC21" s="659"/>
      <c r="AD21" s="660">
        <v>10208853</v>
      </c>
      <c r="AE21" s="660"/>
      <c r="AF21" s="660"/>
      <c r="AG21" s="660"/>
      <c r="AH21" s="660"/>
      <c r="AI21" s="660"/>
      <c r="AJ21" s="660"/>
      <c r="AK21" s="660"/>
      <c r="AL21" s="624">
        <v>19.3</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42316</v>
      </c>
      <c r="BH21" s="622"/>
      <c r="BI21" s="622"/>
      <c r="BJ21" s="622"/>
      <c r="BK21" s="622"/>
      <c r="BL21" s="622"/>
      <c r="BM21" s="622"/>
      <c r="BN21" s="623"/>
      <c r="BO21" s="659">
        <v>0.1</v>
      </c>
      <c r="BP21" s="659"/>
      <c r="BQ21" s="659"/>
      <c r="BR21" s="659"/>
      <c r="BS21" s="660" t="s">
        <v>237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10208853</v>
      </c>
      <c r="S22" s="622"/>
      <c r="T22" s="622"/>
      <c r="U22" s="622"/>
      <c r="V22" s="622"/>
      <c r="W22" s="622"/>
      <c r="X22" s="622"/>
      <c r="Y22" s="623"/>
      <c r="Z22" s="659">
        <v>8.5</v>
      </c>
      <c r="AA22" s="659"/>
      <c r="AB22" s="659"/>
      <c r="AC22" s="659"/>
      <c r="AD22" s="660">
        <v>10208853</v>
      </c>
      <c r="AE22" s="660"/>
      <c r="AF22" s="660"/>
      <c r="AG22" s="660"/>
      <c r="AH22" s="660"/>
      <c r="AI22" s="660"/>
      <c r="AJ22" s="660"/>
      <c r="AK22" s="660"/>
      <c r="AL22" s="624">
        <v>19.3</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243</v>
      </c>
      <c r="BH22" s="622"/>
      <c r="BI22" s="622"/>
      <c r="BJ22" s="622"/>
      <c r="BK22" s="622"/>
      <c r="BL22" s="622"/>
      <c r="BM22" s="622"/>
      <c r="BN22" s="623"/>
      <c r="BO22" s="659" t="s">
        <v>243</v>
      </c>
      <c r="BP22" s="659"/>
      <c r="BQ22" s="659"/>
      <c r="BR22" s="659"/>
      <c r="BS22" s="660" t="s">
        <v>243</v>
      </c>
      <c r="BT22" s="660"/>
      <c r="BU22" s="660"/>
      <c r="BV22" s="660"/>
      <c r="BW22" s="660"/>
      <c r="BX22" s="660"/>
      <c r="BY22" s="660"/>
      <c r="BZ22" s="660"/>
      <c r="CA22" s="660"/>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286</v>
      </c>
      <c r="C23" s="619"/>
      <c r="D23" s="619"/>
      <c r="E23" s="619"/>
      <c r="F23" s="619"/>
      <c r="G23" s="619"/>
      <c r="H23" s="619"/>
      <c r="I23" s="619"/>
      <c r="J23" s="619"/>
      <c r="K23" s="619"/>
      <c r="L23" s="619"/>
      <c r="M23" s="619"/>
      <c r="N23" s="619"/>
      <c r="O23" s="619"/>
      <c r="P23" s="619"/>
      <c r="Q23" s="620"/>
      <c r="R23" s="621">
        <v>1278008</v>
      </c>
      <c r="S23" s="622"/>
      <c r="T23" s="622"/>
      <c r="U23" s="622"/>
      <c r="V23" s="622"/>
      <c r="W23" s="622"/>
      <c r="X23" s="622"/>
      <c r="Y23" s="623"/>
      <c r="Z23" s="659">
        <v>1.1000000000000001</v>
      </c>
      <c r="AA23" s="659"/>
      <c r="AB23" s="659"/>
      <c r="AC23" s="659"/>
      <c r="AD23" s="660" t="s">
        <v>243</v>
      </c>
      <c r="AE23" s="660"/>
      <c r="AF23" s="660"/>
      <c r="AG23" s="660"/>
      <c r="AH23" s="660"/>
      <c r="AI23" s="660"/>
      <c r="AJ23" s="660"/>
      <c r="AK23" s="660"/>
      <c r="AL23" s="624" t="s">
        <v>243</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2647277</v>
      </c>
      <c r="BH23" s="622"/>
      <c r="BI23" s="622"/>
      <c r="BJ23" s="622"/>
      <c r="BK23" s="622"/>
      <c r="BL23" s="622"/>
      <c r="BM23" s="622"/>
      <c r="BN23" s="623"/>
      <c r="BO23" s="659">
        <v>7.3</v>
      </c>
      <c r="BP23" s="659"/>
      <c r="BQ23" s="659"/>
      <c r="BR23" s="659"/>
      <c r="BS23" s="660" t="s">
        <v>237</v>
      </c>
      <c r="BT23" s="660"/>
      <c r="BU23" s="660"/>
      <c r="BV23" s="660"/>
      <c r="BW23" s="660"/>
      <c r="BX23" s="660"/>
      <c r="BY23" s="660"/>
      <c r="BZ23" s="660"/>
      <c r="CA23" s="660"/>
      <c r="CB23" s="695"/>
      <c r="CD23" s="679" t="s">
        <v>225</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2">
      <c r="B24" s="618" t="s">
        <v>293</v>
      </c>
      <c r="C24" s="619"/>
      <c r="D24" s="619"/>
      <c r="E24" s="619"/>
      <c r="F24" s="619"/>
      <c r="G24" s="619"/>
      <c r="H24" s="619"/>
      <c r="I24" s="619"/>
      <c r="J24" s="619"/>
      <c r="K24" s="619"/>
      <c r="L24" s="619"/>
      <c r="M24" s="619"/>
      <c r="N24" s="619"/>
      <c r="O24" s="619"/>
      <c r="P24" s="619"/>
      <c r="Q24" s="620"/>
      <c r="R24" s="621">
        <v>92</v>
      </c>
      <c r="S24" s="622"/>
      <c r="T24" s="622"/>
      <c r="U24" s="622"/>
      <c r="V24" s="622"/>
      <c r="W24" s="622"/>
      <c r="X24" s="622"/>
      <c r="Y24" s="623"/>
      <c r="Z24" s="659">
        <v>0</v>
      </c>
      <c r="AA24" s="659"/>
      <c r="AB24" s="659"/>
      <c r="AC24" s="659"/>
      <c r="AD24" s="660" t="s">
        <v>243</v>
      </c>
      <c r="AE24" s="660"/>
      <c r="AF24" s="660"/>
      <c r="AG24" s="660"/>
      <c r="AH24" s="660"/>
      <c r="AI24" s="660"/>
      <c r="AJ24" s="660"/>
      <c r="AK24" s="660"/>
      <c r="AL24" s="624" t="s">
        <v>243</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237</v>
      </c>
      <c r="BH24" s="622"/>
      <c r="BI24" s="622"/>
      <c r="BJ24" s="622"/>
      <c r="BK24" s="622"/>
      <c r="BL24" s="622"/>
      <c r="BM24" s="622"/>
      <c r="BN24" s="623"/>
      <c r="BO24" s="659" t="s">
        <v>243</v>
      </c>
      <c r="BP24" s="659"/>
      <c r="BQ24" s="659"/>
      <c r="BR24" s="659"/>
      <c r="BS24" s="660" t="s">
        <v>243</v>
      </c>
      <c r="BT24" s="660"/>
      <c r="BU24" s="660"/>
      <c r="BV24" s="660"/>
      <c r="BW24" s="660"/>
      <c r="BX24" s="660"/>
      <c r="BY24" s="660"/>
      <c r="BZ24" s="660"/>
      <c r="CA24" s="660"/>
      <c r="CB24" s="695"/>
      <c r="CD24" s="676" t="s">
        <v>295</v>
      </c>
      <c r="CE24" s="677"/>
      <c r="CF24" s="677"/>
      <c r="CG24" s="677"/>
      <c r="CH24" s="677"/>
      <c r="CI24" s="677"/>
      <c r="CJ24" s="677"/>
      <c r="CK24" s="677"/>
      <c r="CL24" s="677"/>
      <c r="CM24" s="677"/>
      <c r="CN24" s="677"/>
      <c r="CO24" s="677"/>
      <c r="CP24" s="677"/>
      <c r="CQ24" s="678"/>
      <c r="CR24" s="673">
        <v>49436755</v>
      </c>
      <c r="CS24" s="674"/>
      <c r="CT24" s="674"/>
      <c r="CU24" s="674"/>
      <c r="CV24" s="674"/>
      <c r="CW24" s="674"/>
      <c r="CX24" s="674"/>
      <c r="CY24" s="702"/>
      <c r="CZ24" s="703">
        <v>42.5</v>
      </c>
      <c r="DA24" s="685"/>
      <c r="DB24" s="685"/>
      <c r="DC24" s="705"/>
      <c r="DD24" s="701">
        <v>29657792</v>
      </c>
      <c r="DE24" s="674"/>
      <c r="DF24" s="674"/>
      <c r="DG24" s="674"/>
      <c r="DH24" s="674"/>
      <c r="DI24" s="674"/>
      <c r="DJ24" s="674"/>
      <c r="DK24" s="702"/>
      <c r="DL24" s="701">
        <v>27218597</v>
      </c>
      <c r="DM24" s="674"/>
      <c r="DN24" s="674"/>
      <c r="DO24" s="674"/>
      <c r="DP24" s="674"/>
      <c r="DQ24" s="674"/>
      <c r="DR24" s="674"/>
      <c r="DS24" s="674"/>
      <c r="DT24" s="674"/>
      <c r="DU24" s="674"/>
      <c r="DV24" s="702"/>
      <c r="DW24" s="703">
        <v>49.7</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56284261</v>
      </c>
      <c r="S25" s="622"/>
      <c r="T25" s="622"/>
      <c r="U25" s="622"/>
      <c r="V25" s="622"/>
      <c r="W25" s="622"/>
      <c r="X25" s="622"/>
      <c r="Y25" s="623"/>
      <c r="Z25" s="659">
        <v>46.9</v>
      </c>
      <c r="AA25" s="659"/>
      <c r="AB25" s="659"/>
      <c r="AC25" s="659"/>
      <c r="AD25" s="660">
        <v>52358884</v>
      </c>
      <c r="AE25" s="660"/>
      <c r="AF25" s="660"/>
      <c r="AG25" s="660"/>
      <c r="AH25" s="660"/>
      <c r="AI25" s="660"/>
      <c r="AJ25" s="660"/>
      <c r="AK25" s="660"/>
      <c r="AL25" s="624">
        <v>99.2</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59" t="s">
        <v>243</v>
      </c>
      <c r="BP25" s="659"/>
      <c r="BQ25" s="659"/>
      <c r="BR25" s="659"/>
      <c r="BS25" s="660" t="s">
        <v>237</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15952193</v>
      </c>
      <c r="CS25" s="634"/>
      <c r="CT25" s="634"/>
      <c r="CU25" s="634"/>
      <c r="CV25" s="634"/>
      <c r="CW25" s="634"/>
      <c r="CX25" s="634"/>
      <c r="CY25" s="635"/>
      <c r="CZ25" s="624">
        <v>13.7</v>
      </c>
      <c r="DA25" s="636"/>
      <c r="DB25" s="636"/>
      <c r="DC25" s="637"/>
      <c r="DD25" s="627">
        <v>14577130</v>
      </c>
      <c r="DE25" s="634"/>
      <c r="DF25" s="634"/>
      <c r="DG25" s="634"/>
      <c r="DH25" s="634"/>
      <c r="DI25" s="634"/>
      <c r="DJ25" s="634"/>
      <c r="DK25" s="635"/>
      <c r="DL25" s="627">
        <v>12922620</v>
      </c>
      <c r="DM25" s="634"/>
      <c r="DN25" s="634"/>
      <c r="DO25" s="634"/>
      <c r="DP25" s="634"/>
      <c r="DQ25" s="634"/>
      <c r="DR25" s="634"/>
      <c r="DS25" s="634"/>
      <c r="DT25" s="634"/>
      <c r="DU25" s="634"/>
      <c r="DV25" s="635"/>
      <c r="DW25" s="624">
        <v>23.6</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43622</v>
      </c>
      <c r="S26" s="622"/>
      <c r="T26" s="622"/>
      <c r="U26" s="622"/>
      <c r="V26" s="622"/>
      <c r="W26" s="622"/>
      <c r="X26" s="622"/>
      <c r="Y26" s="623"/>
      <c r="Z26" s="659">
        <v>0</v>
      </c>
      <c r="AA26" s="659"/>
      <c r="AB26" s="659"/>
      <c r="AC26" s="659"/>
      <c r="AD26" s="660">
        <v>43622</v>
      </c>
      <c r="AE26" s="660"/>
      <c r="AF26" s="660"/>
      <c r="AG26" s="660"/>
      <c r="AH26" s="660"/>
      <c r="AI26" s="660"/>
      <c r="AJ26" s="660"/>
      <c r="AK26" s="660"/>
      <c r="AL26" s="624">
        <v>0.1</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243</v>
      </c>
      <c r="BH26" s="622"/>
      <c r="BI26" s="622"/>
      <c r="BJ26" s="622"/>
      <c r="BK26" s="622"/>
      <c r="BL26" s="622"/>
      <c r="BM26" s="622"/>
      <c r="BN26" s="623"/>
      <c r="BO26" s="659" t="s">
        <v>243</v>
      </c>
      <c r="BP26" s="659"/>
      <c r="BQ26" s="659"/>
      <c r="BR26" s="659"/>
      <c r="BS26" s="660" t="s">
        <v>237</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10408992</v>
      </c>
      <c r="CS26" s="622"/>
      <c r="CT26" s="622"/>
      <c r="CU26" s="622"/>
      <c r="CV26" s="622"/>
      <c r="CW26" s="622"/>
      <c r="CX26" s="622"/>
      <c r="CY26" s="623"/>
      <c r="CZ26" s="624">
        <v>8.9</v>
      </c>
      <c r="DA26" s="636"/>
      <c r="DB26" s="636"/>
      <c r="DC26" s="637"/>
      <c r="DD26" s="627">
        <v>9433674</v>
      </c>
      <c r="DE26" s="622"/>
      <c r="DF26" s="622"/>
      <c r="DG26" s="622"/>
      <c r="DH26" s="622"/>
      <c r="DI26" s="622"/>
      <c r="DJ26" s="622"/>
      <c r="DK26" s="623"/>
      <c r="DL26" s="627" t="s">
        <v>243</v>
      </c>
      <c r="DM26" s="622"/>
      <c r="DN26" s="622"/>
      <c r="DO26" s="622"/>
      <c r="DP26" s="622"/>
      <c r="DQ26" s="622"/>
      <c r="DR26" s="622"/>
      <c r="DS26" s="622"/>
      <c r="DT26" s="622"/>
      <c r="DU26" s="622"/>
      <c r="DV26" s="623"/>
      <c r="DW26" s="624" t="s">
        <v>243</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918641</v>
      </c>
      <c r="S27" s="622"/>
      <c r="T27" s="622"/>
      <c r="U27" s="622"/>
      <c r="V27" s="622"/>
      <c r="W27" s="622"/>
      <c r="X27" s="622"/>
      <c r="Y27" s="623"/>
      <c r="Z27" s="659">
        <v>0.8</v>
      </c>
      <c r="AA27" s="659"/>
      <c r="AB27" s="659"/>
      <c r="AC27" s="659"/>
      <c r="AD27" s="660" t="s">
        <v>237</v>
      </c>
      <c r="AE27" s="660"/>
      <c r="AF27" s="660"/>
      <c r="AG27" s="660"/>
      <c r="AH27" s="660"/>
      <c r="AI27" s="660"/>
      <c r="AJ27" s="660"/>
      <c r="AK27" s="660"/>
      <c r="AL27" s="624" t="s">
        <v>243</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36504766</v>
      </c>
      <c r="BH27" s="622"/>
      <c r="BI27" s="622"/>
      <c r="BJ27" s="622"/>
      <c r="BK27" s="622"/>
      <c r="BL27" s="622"/>
      <c r="BM27" s="622"/>
      <c r="BN27" s="623"/>
      <c r="BO27" s="659">
        <v>100</v>
      </c>
      <c r="BP27" s="659"/>
      <c r="BQ27" s="659"/>
      <c r="BR27" s="659"/>
      <c r="BS27" s="660">
        <v>534976</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25081186</v>
      </c>
      <c r="CS27" s="634"/>
      <c r="CT27" s="634"/>
      <c r="CU27" s="634"/>
      <c r="CV27" s="634"/>
      <c r="CW27" s="634"/>
      <c r="CX27" s="634"/>
      <c r="CY27" s="635"/>
      <c r="CZ27" s="624">
        <v>21.5</v>
      </c>
      <c r="DA27" s="636"/>
      <c r="DB27" s="636"/>
      <c r="DC27" s="637"/>
      <c r="DD27" s="627">
        <v>7096230</v>
      </c>
      <c r="DE27" s="634"/>
      <c r="DF27" s="634"/>
      <c r="DG27" s="634"/>
      <c r="DH27" s="634"/>
      <c r="DI27" s="634"/>
      <c r="DJ27" s="634"/>
      <c r="DK27" s="635"/>
      <c r="DL27" s="627">
        <v>6314233</v>
      </c>
      <c r="DM27" s="634"/>
      <c r="DN27" s="634"/>
      <c r="DO27" s="634"/>
      <c r="DP27" s="634"/>
      <c r="DQ27" s="634"/>
      <c r="DR27" s="634"/>
      <c r="DS27" s="634"/>
      <c r="DT27" s="634"/>
      <c r="DU27" s="634"/>
      <c r="DV27" s="635"/>
      <c r="DW27" s="624">
        <v>11.5</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798977</v>
      </c>
      <c r="S28" s="622"/>
      <c r="T28" s="622"/>
      <c r="U28" s="622"/>
      <c r="V28" s="622"/>
      <c r="W28" s="622"/>
      <c r="X28" s="622"/>
      <c r="Y28" s="623"/>
      <c r="Z28" s="659">
        <v>0.7</v>
      </c>
      <c r="AA28" s="659"/>
      <c r="AB28" s="659"/>
      <c r="AC28" s="659"/>
      <c r="AD28" s="660">
        <v>92168</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8403376</v>
      </c>
      <c r="CS28" s="622"/>
      <c r="CT28" s="622"/>
      <c r="CU28" s="622"/>
      <c r="CV28" s="622"/>
      <c r="CW28" s="622"/>
      <c r="CX28" s="622"/>
      <c r="CY28" s="623"/>
      <c r="CZ28" s="624">
        <v>7.2</v>
      </c>
      <c r="DA28" s="636"/>
      <c r="DB28" s="636"/>
      <c r="DC28" s="637"/>
      <c r="DD28" s="627">
        <v>7984432</v>
      </c>
      <c r="DE28" s="622"/>
      <c r="DF28" s="622"/>
      <c r="DG28" s="622"/>
      <c r="DH28" s="622"/>
      <c r="DI28" s="622"/>
      <c r="DJ28" s="622"/>
      <c r="DK28" s="623"/>
      <c r="DL28" s="627">
        <v>7981744</v>
      </c>
      <c r="DM28" s="622"/>
      <c r="DN28" s="622"/>
      <c r="DO28" s="622"/>
      <c r="DP28" s="622"/>
      <c r="DQ28" s="622"/>
      <c r="DR28" s="622"/>
      <c r="DS28" s="622"/>
      <c r="DT28" s="622"/>
      <c r="DU28" s="622"/>
      <c r="DV28" s="623"/>
      <c r="DW28" s="624">
        <v>14.6</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663592</v>
      </c>
      <c r="S29" s="622"/>
      <c r="T29" s="622"/>
      <c r="U29" s="622"/>
      <c r="V29" s="622"/>
      <c r="W29" s="622"/>
      <c r="X29" s="622"/>
      <c r="Y29" s="623"/>
      <c r="Z29" s="659">
        <v>0.6</v>
      </c>
      <c r="AA29" s="659"/>
      <c r="AB29" s="659"/>
      <c r="AC29" s="659"/>
      <c r="AD29" s="660">
        <v>2113</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309</v>
      </c>
      <c r="CG29" s="619"/>
      <c r="CH29" s="619"/>
      <c r="CI29" s="619"/>
      <c r="CJ29" s="619"/>
      <c r="CK29" s="619"/>
      <c r="CL29" s="619"/>
      <c r="CM29" s="619"/>
      <c r="CN29" s="619"/>
      <c r="CO29" s="619"/>
      <c r="CP29" s="619"/>
      <c r="CQ29" s="620"/>
      <c r="CR29" s="621">
        <v>8403279</v>
      </c>
      <c r="CS29" s="634"/>
      <c r="CT29" s="634"/>
      <c r="CU29" s="634"/>
      <c r="CV29" s="634"/>
      <c r="CW29" s="634"/>
      <c r="CX29" s="634"/>
      <c r="CY29" s="635"/>
      <c r="CZ29" s="624">
        <v>7.2</v>
      </c>
      <c r="DA29" s="636"/>
      <c r="DB29" s="636"/>
      <c r="DC29" s="637"/>
      <c r="DD29" s="627">
        <v>7984335</v>
      </c>
      <c r="DE29" s="634"/>
      <c r="DF29" s="634"/>
      <c r="DG29" s="634"/>
      <c r="DH29" s="634"/>
      <c r="DI29" s="634"/>
      <c r="DJ29" s="634"/>
      <c r="DK29" s="635"/>
      <c r="DL29" s="627">
        <v>7981647</v>
      </c>
      <c r="DM29" s="634"/>
      <c r="DN29" s="634"/>
      <c r="DO29" s="634"/>
      <c r="DP29" s="634"/>
      <c r="DQ29" s="634"/>
      <c r="DR29" s="634"/>
      <c r="DS29" s="634"/>
      <c r="DT29" s="634"/>
      <c r="DU29" s="634"/>
      <c r="DV29" s="635"/>
      <c r="DW29" s="624">
        <v>14.6</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25179356</v>
      </c>
      <c r="S30" s="622"/>
      <c r="T30" s="622"/>
      <c r="U30" s="622"/>
      <c r="V30" s="622"/>
      <c r="W30" s="622"/>
      <c r="X30" s="622"/>
      <c r="Y30" s="623"/>
      <c r="Z30" s="659">
        <v>21</v>
      </c>
      <c r="AA30" s="659"/>
      <c r="AB30" s="659"/>
      <c r="AC30" s="659"/>
      <c r="AD30" s="660" t="s">
        <v>243</v>
      </c>
      <c r="AE30" s="660"/>
      <c r="AF30" s="660"/>
      <c r="AG30" s="660"/>
      <c r="AH30" s="660"/>
      <c r="AI30" s="660"/>
      <c r="AJ30" s="660"/>
      <c r="AK30" s="660"/>
      <c r="AL30" s="624" t="s">
        <v>243</v>
      </c>
      <c r="AM30" s="625"/>
      <c r="AN30" s="625"/>
      <c r="AO30" s="661"/>
      <c r="AP30" s="679" t="s">
        <v>225</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7931992</v>
      </c>
      <c r="CS30" s="622"/>
      <c r="CT30" s="622"/>
      <c r="CU30" s="622"/>
      <c r="CV30" s="622"/>
      <c r="CW30" s="622"/>
      <c r="CX30" s="622"/>
      <c r="CY30" s="623"/>
      <c r="CZ30" s="624">
        <v>6.8</v>
      </c>
      <c r="DA30" s="636"/>
      <c r="DB30" s="636"/>
      <c r="DC30" s="637"/>
      <c r="DD30" s="627">
        <v>7515878</v>
      </c>
      <c r="DE30" s="622"/>
      <c r="DF30" s="622"/>
      <c r="DG30" s="622"/>
      <c r="DH30" s="622"/>
      <c r="DI30" s="622"/>
      <c r="DJ30" s="622"/>
      <c r="DK30" s="623"/>
      <c r="DL30" s="627">
        <v>7513233</v>
      </c>
      <c r="DM30" s="622"/>
      <c r="DN30" s="622"/>
      <c r="DO30" s="622"/>
      <c r="DP30" s="622"/>
      <c r="DQ30" s="622"/>
      <c r="DR30" s="622"/>
      <c r="DS30" s="622"/>
      <c r="DT30" s="622"/>
      <c r="DU30" s="622"/>
      <c r="DV30" s="623"/>
      <c r="DW30" s="624">
        <v>13.7</v>
      </c>
      <c r="DX30" s="636"/>
      <c r="DY30" s="636"/>
      <c r="DZ30" s="636"/>
      <c r="EA30" s="636"/>
      <c r="EB30" s="636"/>
      <c r="EC30" s="648"/>
    </row>
    <row r="31" spans="2:133" ht="11.25" customHeight="1" x14ac:dyDescent="0.2">
      <c r="B31" s="696" t="s">
        <v>314</v>
      </c>
      <c r="C31" s="697"/>
      <c r="D31" s="697"/>
      <c r="E31" s="697"/>
      <c r="F31" s="697"/>
      <c r="G31" s="697"/>
      <c r="H31" s="697"/>
      <c r="I31" s="697"/>
      <c r="J31" s="697"/>
      <c r="K31" s="697"/>
      <c r="L31" s="697"/>
      <c r="M31" s="697"/>
      <c r="N31" s="697"/>
      <c r="O31" s="697"/>
      <c r="P31" s="697"/>
      <c r="Q31" s="698"/>
      <c r="R31" s="621" t="s">
        <v>243</v>
      </c>
      <c r="S31" s="622"/>
      <c r="T31" s="622"/>
      <c r="U31" s="622"/>
      <c r="V31" s="622"/>
      <c r="W31" s="622"/>
      <c r="X31" s="622"/>
      <c r="Y31" s="623"/>
      <c r="Z31" s="659" t="s">
        <v>243</v>
      </c>
      <c r="AA31" s="659"/>
      <c r="AB31" s="659"/>
      <c r="AC31" s="659"/>
      <c r="AD31" s="660" t="s">
        <v>243</v>
      </c>
      <c r="AE31" s="660"/>
      <c r="AF31" s="660"/>
      <c r="AG31" s="660"/>
      <c r="AH31" s="660"/>
      <c r="AI31" s="660"/>
      <c r="AJ31" s="660"/>
      <c r="AK31" s="660"/>
      <c r="AL31" s="624" t="s">
        <v>243</v>
      </c>
      <c r="AM31" s="625"/>
      <c r="AN31" s="625"/>
      <c r="AO31" s="661"/>
      <c r="AP31" s="687" t="s">
        <v>315</v>
      </c>
      <c r="AQ31" s="688"/>
      <c r="AR31" s="688"/>
      <c r="AS31" s="688"/>
      <c r="AT31" s="689" t="s">
        <v>316</v>
      </c>
      <c r="AU31" s="218"/>
      <c r="AV31" s="218"/>
      <c r="AW31" s="218"/>
      <c r="AX31" s="676" t="s">
        <v>188</v>
      </c>
      <c r="AY31" s="677"/>
      <c r="AZ31" s="677"/>
      <c r="BA31" s="677"/>
      <c r="BB31" s="677"/>
      <c r="BC31" s="677"/>
      <c r="BD31" s="677"/>
      <c r="BE31" s="677"/>
      <c r="BF31" s="678"/>
      <c r="BG31" s="683">
        <v>99.2</v>
      </c>
      <c r="BH31" s="684"/>
      <c r="BI31" s="684"/>
      <c r="BJ31" s="684"/>
      <c r="BK31" s="684"/>
      <c r="BL31" s="684"/>
      <c r="BM31" s="685">
        <v>96.7</v>
      </c>
      <c r="BN31" s="684"/>
      <c r="BO31" s="684"/>
      <c r="BP31" s="684"/>
      <c r="BQ31" s="686"/>
      <c r="BR31" s="683">
        <v>99.2</v>
      </c>
      <c r="BS31" s="684"/>
      <c r="BT31" s="684"/>
      <c r="BU31" s="684"/>
      <c r="BV31" s="684"/>
      <c r="BW31" s="684"/>
      <c r="BX31" s="685">
        <v>96.7</v>
      </c>
      <c r="BY31" s="684"/>
      <c r="BZ31" s="684"/>
      <c r="CA31" s="684"/>
      <c r="CB31" s="686"/>
      <c r="CD31" s="642"/>
      <c r="CE31" s="643"/>
      <c r="CF31" s="618" t="s">
        <v>317</v>
      </c>
      <c r="CG31" s="619"/>
      <c r="CH31" s="619"/>
      <c r="CI31" s="619"/>
      <c r="CJ31" s="619"/>
      <c r="CK31" s="619"/>
      <c r="CL31" s="619"/>
      <c r="CM31" s="619"/>
      <c r="CN31" s="619"/>
      <c r="CO31" s="619"/>
      <c r="CP31" s="619"/>
      <c r="CQ31" s="620"/>
      <c r="CR31" s="621">
        <v>471287</v>
      </c>
      <c r="CS31" s="634"/>
      <c r="CT31" s="634"/>
      <c r="CU31" s="634"/>
      <c r="CV31" s="634"/>
      <c r="CW31" s="634"/>
      <c r="CX31" s="634"/>
      <c r="CY31" s="635"/>
      <c r="CZ31" s="624">
        <v>0.4</v>
      </c>
      <c r="DA31" s="636"/>
      <c r="DB31" s="636"/>
      <c r="DC31" s="637"/>
      <c r="DD31" s="627">
        <v>468457</v>
      </c>
      <c r="DE31" s="634"/>
      <c r="DF31" s="634"/>
      <c r="DG31" s="634"/>
      <c r="DH31" s="634"/>
      <c r="DI31" s="634"/>
      <c r="DJ31" s="634"/>
      <c r="DK31" s="635"/>
      <c r="DL31" s="627">
        <v>468414</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8082894</v>
      </c>
      <c r="S32" s="622"/>
      <c r="T32" s="622"/>
      <c r="U32" s="622"/>
      <c r="V32" s="622"/>
      <c r="W32" s="622"/>
      <c r="X32" s="622"/>
      <c r="Y32" s="623"/>
      <c r="Z32" s="659">
        <v>6.7</v>
      </c>
      <c r="AA32" s="659"/>
      <c r="AB32" s="659"/>
      <c r="AC32" s="659"/>
      <c r="AD32" s="660" t="s">
        <v>243</v>
      </c>
      <c r="AE32" s="660"/>
      <c r="AF32" s="660"/>
      <c r="AG32" s="660"/>
      <c r="AH32" s="660"/>
      <c r="AI32" s="660"/>
      <c r="AJ32" s="660"/>
      <c r="AK32" s="660"/>
      <c r="AL32" s="624" t="s">
        <v>243</v>
      </c>
      <c r="AM32" s="625"/>
      <c r="AN32" s="625"/>
      <c r="AO32" s="661"/>
      <c r="AP32" s="662"/>
      <c r="AQ32" s="663"/>
      <c r="AR32" s="663"/>
      <c r="AS32" s="663"/>
      <c r="AT32" s="690"/>
      <c r="AU32" s="214" t="s">
        <v>319</v>
      </c>
      <c r="AX32" s="618" t="s">
        <v>320</v>
      </c>
      <c r="AY32" s="619"/>
      <c r="AZ32" s="619"/>
      <c r="BA32" s="619"/>
      <c r="BB32" s="619"/>
      <c r="BC32" s="619"/>
      <c r="BD32" s="619"/>
      <c r="BE32" s="619"/>
      <c r="BF32" s="620"/>
      <c r="BG32" s="692">
        <v>99.3</v>
      </c>
      <c r="BH32" s="634"/>
      <c r="BI32" s="634"/>
      <c r="BJ32" s="634"/>
      <c r="BK32" s="634"/>
      <c r="BL32" s="634"/>
      <c r="BM32" s="625">
        <v>97.3</v>
      </c>
      <c r="BN32" s="634"/>
      <c r="BO32" s="634"/>
      <c r="BP32" s="634"/>
      <c r="BQ32" s="657"/>
      <c r="BR32" s="692">
        <v>99.3</v>
      </c>
      <c r="BS32" s="634"/>
      <c r="BT32" s="634"/>
      <c r="BU32" s="634"/>
      <c r="BV32" s="634"/>
      <c r="BW32" s="634"/>
      <c r="BX32" s="625">
        <v>97.3</v>
      </c>
      <c r="BY32" s="634"/>
      <c r="BZ32" s="634"/>
      <c r="CA32" s="634"/>
      <c r="CB32" s="657"/>
      <c r="CD32" s="644"/>
      <c r="CE32" s="645"/>
      <c r="CF32" s="618" t="s">
        <v>321</v>
      </c>
      <c r="CG32" s="619"/>
      <c r="CH32" s="619"/>
      <c r="CI32" s="619"/>
      <c r="CJ32" s="619"/>
      <c r="CK32" s="619"/>
      <c r="CL32" s="619"/>
      <c r="CM32" s="619"/>
      <c r="CN32" s="619"/>
      <c r="CO32" s="619"/>
      <c r="CP32" s="619"/>
      <c r="CQ32" s="620"/>
      <c r="CR32" s="621">
        <v>97</v>
      </c>
      <c r="CS32" s="622"/>
      <c r="CT32" s="622"/>
      <c r="CU32" s="622"/>
      <c r="CV32" s="622"/>
      <c r="CW32" s="622"/>
      <c r="CX32" s="622"/>
      <c r="CY32" s="623"/>
      <c r="CZ32" s="624">
        <v>0</v>
      </c>
      <c r="DA32" s="636"/>
      <c r="DB32" s="636"/>
      <c r="DC32" s="637"/>
      <c r="DD32" s="627">
        <v>97</v>
      </c>
      <c r="DE32" s="622"/>
      <c r="DF32" s="622"/>
      <c r="DG32" s="622"/>
      <c r="DH32" s="622"/>
      <c r="DI32" s="622"/>
      <c r="DJ32" s="622"/>
      <c r="DK32" s="623"/>
      <c r="DL32" s="627">
        <v>97</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188531</v>
      </c>
      <c r="S33" s="622"/>
      <c r="T33" s="622"/>
      <c r="U33" s="622"/>
      <c r="V33" s="622"/>
      <c r="W33" s="622"/>
      <c r="X33" s="622"/>
      <c r="Y33" s="623"/>
      <c r="Z33" s="659">
        <v>0.2</v>
      </c>
      <c r="AA33" s="659"/>
      <c r="AB33" s="659"/>
      <c r="AC33" s="659"/>
      <c r="AD33" s="660">
        <v>74253</v>
      </c>
      <c r="AE33" s="660"/>
      <c r="AF33" s="660"/>
      <c r="AG33" s="660"/>
      <c r="AH33" s="660"/>
      <c r="AI33" s="660"/>
      <c r="AJ33" s="660"/>
      <c r="AK33" s="660"/>
      <c r="AL33" s="624">
        <v>0.1</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v>99</v>
      </c>
      <c r="BH33" s="606"/>
      <c r="BI33" s="606"/>
      <c r="BJ33" s="606"/>
      <c r="BK33" s="606"/>
      <c r="BL33" s="606"/>
      <c r="BM33" s="652">
        <v>96.1</v>
      </c>
      <c r="BN33" s="606"/>
      <c r="BO33" s="606"/>
      <c r="BP33" s="606"/>
      <c r="BQ33" s="669"/>
      <c r="BR33" s="682">
        <v>98.9</v>
      </c>
      <c r="BS33" s="606"/>
      <c r="BT33" s="606"/>
      <c r="BU33" s="606"/>
      <c r="BV33" s="606"/>
      <c r="BW33" s="606"/>
      <c r="BX33" s="652">
        <v>95.9</v>
      </c>
      <c r="BY33" s="606"/>
      <c r="BZ33" s="606"/>
      <c r="CA33" s="606"/>
      <c r="CB33" s="669"/>
      <c r="CD33" s="618" t="s">
        <v>324</v>
      </c>
      <c r="CE33" s="619"/>
      <c r="CF33" s="619"/>
      <c r="CG33" s="619"/>
      <c r="CH33" s="619"/>
      <c r="CI33" s="619"/>
      <c r="CJ33" s="619"/>
      <c r="CK33" s="619"/>
      <c r="CL33" s="619"/>
      <c r="CM33" s="619"/>
      <c r="CN33" s="619"/>
      <c r="CO33" s="619"/>
      <c r="CP33" s="619"/>
      <c r="CQ33" s="620"/>
      <c r="CR33" s="621">
        <v>51322630</v>
      </c>
      <c r="CS33" s="634"/>
      <c r="CT33" s="634"/>
      <c r="CU33" s="634"/>
      <c r="CV33" s="634"/>
      <c r="CW33" s="634"/>
      <c r="CX33" s="634"/>
      <c r="CY33" s="635"/>
      <c r="CZ33" s="624">
        <v>44.1</v>
      </c>
      <c r="DA33" s="636"/>
      <c r="DB33" s="636"/>
      <c r="DC33" s="637"/>
      <c r="DD33" s="627">
        <v>36023118</v>
      </c>
      <c r="DE33" s="634"/>
      <c r="DF33" s="634"/>
      <c r="DG33" s="634"/>
      <c r="DH33" s="634"/>
      <c r="DI33" s="634"/>
      <c r="DJ33" s="634"/>
      <c r="DK33" s="635"/>
      <c r="DL33" s="627">
        <v>22525910</v>
      </c>
      <c r="DM33" s="634"/>
      <c r="DN33" s="634"/>
      <c r="DO33" s="634"/>
      <c r="DP33" s="634"/>
      <c r="DQ33" s="634"/>
      <c r="DR33" s="634"/>
      <c r="DS33" s="634"/>
      <c r="DT33" s="634"/>
      <c r="DU33" s="634"/>
      <c r="DV33" s="635"/>
      <c r="DW33" s="624">
        <v>41.1</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4387042</v>
      </c>
      <c r="S34" s="622"/>
      <c r="T34" s="622"/>
      <c r="U34" s="622"/>
      <c r="V34" s="622"/>
      <c r="W34" s="622"/>
      <c r="X34" s="622"/>
      <c r="Y34" s="623"/>
      <c r="Z34" s="659">
        <v>3.7</v>
      </c>
      <c r="AA34" s="659"/>
      <c r="AB34" s="659"/>
      <c r="AC34" s="659"/>
      <c r="AD34" s="660" t="s">
        <v>243</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21392034</v>
      </c>
      <c r="CS34" s="622"/>
      <c r="CT34" s="622"/>
      <c r="CU34" s="622"/>
      <c r="CV34" s="622"/>
      <c r="CW34" s="622"/>
      <c r="CX34" s="622"/>
      <c r="CY34" s="623"/>
      <c r="CZ34" s="624">
        <v>18.399999999999999</v>
      </c>
      <c r="DA34" s="636"/>
      <c r="DB34" s="636"/>
      <c r="DC34" s="637"/>
      <c r="DD34" s="627">
        <v>13860057</v>
      </c>
      <c r="DE34" s="622"/>
      <c r="DF34" s="622"/>
      <c r="DG34" s="622"/>
      <c r="DH34" s="622"/>
      <c r="DI34" s="622"/>
      <c r="DJ34" s="622"/>
      <c r="DK34" s="623"/>
      <c r="DL34" s="627">
        <v>9200906</v>
      </c>
      <c r="DM34" s="622"/>
      <c r="DN34" s="622"/>
      <c r="DO34" s="622"/>
      <c r="DP34" s="622"/>
      <c r="DQ34" s="622"/>
      <c r="DR34" s="622"/>
      <c r="DS34" s="622"/>
      <c r="DT34" s="622"/>
      <c r="DU34" s="622"/>
      <c r="DV34" s="623"/>
      <c r="DW34" s="624">
        <v>16.8</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2893964</v>
      </c>
      <c r="S35" s="622"/>
      <c r="T35" s="622"/>
      <c r="U35" s="622"/>
      <c r="V35" s="622"/>
      <c r="W35" s="622"/>
      <c r="X35" s="622"/>
      <c r="Y35" s="623"/>
      <c r="Z35" s="659">
        <v>2.4</v>
      </c>
      <c r="AA35" s="659"/>
      <c r="AB35" s="659"/>
      <c r="AC35" s="659"/>
      <c r="AD35" s="660" t="s">
        <v>243</v>
      </c>
      <c r="AE35" s="660"/>
      <c r="AF35" s="660"/>
      <c r="AG35" s="660"/>
      <c r="AH35" s="660"/>
      <c r="AI35" s="660"/>
      <c r="AJ35" s="660"/>
      <c r="AK35" s="660"/>
      <c r="AL35" s="624" t="s">
        <v>243</v>
      </c>
      <c r="AM35" s="625"/>
      <c r="AN35" s="625"/>
      <c r="AO35" s="661"/>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1330809</v>
      </c>
      <c r="CS35" s="634"/>
      <c r="CT35" s="634"/>
      <c r="CU35" s="634"/>
      <c r="CV35" s="634"/>
      <c r="CW35" s="634"/>
      <c r="CX35" s="634"/>
      <c r="CY35" s="635"/>
      <c r="CZ35" s="624">
        <v>1.1000000000000001</v>
      </c>
      <c r="DA35" s="636"/>
      <c r="DB35" s="636"/>
      <c r="DC35" s="637"/>
      <c r="DD35" s="627">
        <v>1136399</v>
      </c>
      <c r="DE35" s="634"/>
      <c r="DF35" s="634"/>
      <c r="DG35" s="634"/>
      <c r="DH35" s="634"/>
      <c r="DI35" s="634"/>
      <c r="DJ35" s="634"/>
      <c r="DK35" s="635"/>
      <c r="DL35" s="627">
        <v>959015</v>
      </c>
      <c r="DM35" s="634"/>
      <c r="DN35" s="634"/>
      <c r="DO35" s="634"/>
      <c r="DP35" s="634"/>
      <c r="DQ35" s="634"/>
      <c r="DR35" s="634"/>
      <c r="DS35" s="634"/>
      <c r="DT35" s="634"/>
      <c r="DU35" s="634"/>
      <c r="DV35" s="635"/>
      <c r="DW35" s="624">
        <v>1.8</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4989815</v>
      </c>
      <c r="S36" s="622"/>
      <c r="T36" s="622"/>
      <c r="U36" s="622"/>
      <c r="V36" s="622"/>
      <c r="W36" s="622"/>
      <c r="X36" s="622"/>
      <c r="Y36" s="623"/>
      <c r="Z36" s="659">
        <v>4.2</v>
      </c>
      <c r="AA36" s="659"/>
      <c r="AB36" s="659"/>
      <c r="AC36" s="659"/>
      <c r="AD36" s="660" t="s">
        <v>243</v>
      </c>
      <c r="AE36" s="660"/>
      <c r="AF36" s="660"/>
      <c r="AG36" s="660"/>
      <c r="AH36" s="660"/>
      <c r="AI36" s="660"/>
      <c r="AJ36" s="660"/>
      <c r="AK36" s="660"/>
      <c r="AL36" s="624" t="s">
        <v>243</v>
      </c>
      <c r="AM36" s="625"/>
      <c r="AN36" s="625"/>
      <c r="AO36" s="661"/>
      <c r="AP36" s="222"/>
      <c r="AQ36" s="670" t="s">
        <v>332</v>
      </c>
      <c r="AR36" s="671"/>
      <c r="AS36" s="671"/>
      <c r="AT36" s="671"/>
      <c r="AU36" s="671"/>
      <c r="AV36" s="671"/>
      <c r="AW36" s="671"/>
      <c r="AX36" s="671"/>
      <c r="AY36" s="672"/>
      <c r="AZ36" s="673">
        <v>13268167</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236699</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13188120</v>
      </c>
      <c r="CS36" s="622"/>
      <c r="CT36" s="622"/>
      <c r="CU36" s="622"/>
      <c r="CV36" s="622"/>
      <c r="CW36" s="622"/>
      <c r="CX36" s="622"/>
      <c r="CY36" s="623"/>
      <c r="CZ36" s="624">
        <v>11.3</v>
      </c>
      <c r="DA36" s="636"/>
      <c r="DB36" s="636"/>
      <c r="DC36" s="637"/>
      <c r="DD36" s="627">
        <v>10970158</v>
      </c>
      <c r="DE36" s="622"/>
      <c r="DF36" s="622"/>
      <c r="DG36" s="622"/>
      <c r="DH36" s="622"/>
      <c r="DI36" s="622"/>
      <c r="DJ36" s="622"/>
      <c r="DK36" s="623"/>
      <c r="DL36" s="627">
        <v>5567016</v>
      </c>
      <c r="DM36" s="622"/>
      <c r="DN36" s="622"/>
      <c r="DO36" s="622"/>
      <c r="DP36" s="622"/>
      <c r="DQ36" s="622"/>
      <c r="DR36" s="622"/>
      <c r="DS36" s="622"/>
      <c r="DT36" s="622"/>
      <c r="DU36" s="622"/>
      <c r="DV36" s="623"/>
      <c r="DW36" s="624">
        <v>10.199999999999999</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5730495</v>
      </c>
      <c r="S37" s="622"/>
      <c r="T37" s="622"/>
      <c r="U37" s="622"/>
      <c r="V37" s="622"/>
      <c r="W37" s="622"/>
      <c r="X37" s="622"/>
      <c r="Y37" s="623"/>
      <c r="Z37" s="659">
        <v>4.8</v>
      </c>
      <c r="AA37" s="659"/>
      <c r="AB37" s="659"/>
      <c r="AC37" s="659"/>
      <c r="AD37" s="660">
        <v>189848</v>
      </c>
      <c r="AE37" s="660"/>
      <c r="AF37" s="660"/>
      <c r="AG37" s="660"/>
      <c r="AH37" s="660"/>
      <c r="AI37" s="660"/>
      <c r="AJ37" s="660"/>
      <c r="AK37" s="660"/>
      <c r="AL37" s="624">
        <v>0.4</v>
      </c>
      <c r="AM37" s="625"/>
      <c r="AN37" s="625"/>
      <c r="AO37" s="661"/>
      <c r="AQ37" s="654" t="s">
        <v>336</v>
      </c>
      <c r="AR37" s="655"/>
      <c r="AS37" s="655"/>
      <c r="AT37" s="655"/>
      <c r="AU37" s="655"/>
      <c r="AV37" s="655"/>
      <c r="AW37" s="655"/>
      <c r="AX37" s="655"/>
      <c r="AY37" s="656"/>
      <c r="AZ37" s="621">
        <v>3332905</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174975</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2018224</v>
      </c>
      <c r="CS37" s="634"/>
      <c r="CT37" s="634"/>
      <c r="CU37" s="634"/>
      <c r="CV37" s="634"/>
      <c r="CW37" s="634"/>
      <c r="CX37" s="634"/>
      <c r="CY37" s="635"/>
      <c r="CZ37" s="624">
        <v>1.7</v>
      </c>
      <c r="DA37" s="636"/>
      <c r="DB37" s="636"/>
      <c r="DC37" s="637"/>
      <c r="DD37" s="627">
        <v>2008886</v>
      </c>
      <c r="DE37" s="634"/>
      <c r="DF37" s="634"/>
      <c r="DG37" s="634"/>
      <c r="DH37" s="634"/>
      <c r="DI37" s="634"/>
      <c r="DJ37" s="634"/>
      <c r="DK37" s="635"/>
      <c r="DL37" s="627">
        <v>1870237</v>
      </c>
      <c r="DM37" s="634"/>
      <c r="DN37" s="634"/>
      <c r="DO37" s="634"/>
      <c r="DP37" s="634"/>
      <c r="DQ37" s="634"/>
      <c r="DR37" s="634"/>
      <c r="DS37" s="634"/>
      <c r="DT37" s="634"/>
      <c r="DU37" s="634"/>
      <c r="DV37" s="635"/>
      <c r="DW37" s="624">
        <v>3.4</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9879800</v>
      </c>
      <c r="S38" s="622"/>
      <c r="T38" s="622"/>
      <c r="U38" s="622"/>
      <c r="V38" s="622"/>
      <c r="W38" s="622"/>
      <c r="X38" s="622"/>
      <c r="Y38" s="623"/>
      <c r="Z38" s="659">
        <v>8.1999999999999993</v>
      </c>
      <c r="AA38" s="659"/>
      <c r="AB38" s="659"/>
      <c r="AC38" s="659"/>
      <c r="AD38" s="660" t="s">
        <v>237</v>
      </c>
      <c r="AE38" s="660"/>
      <c r="AF38" s="660"/>
      <c r="AG38" s="660"/>
      <c r="AH38" s="660"/>
      <c r="AI38" s="660"/>
      <c r="AJ38" s="660"/>
      <c r="AK38" s="660"/>
      <c r="AL38" s="624" t="s">
        <v>237</v>
      </c>
      <c r="AM38" s="625"/>
      <c r="AN38" s="625"/>
      <c r="AO38" s="661"/>
      <c r="AQ38" s="654" t="s">
        <v>340</v>
      </c>
      <c r="AR38" s="655"/>
      <c r="AS38" s="655"/>
      <c r="AT38" s="655"/>
      <c r="AU38" s="655"/>
      <c r="AV38" s="655"/>
      <c r="AW38" s="655"/>
      <c r="AX38" s="655"/>
      <c r="AY38" s="656"/>
      <c r="AZ38" s="621">
        <v>1124643</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27279</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8595817</v>
      </c>
      <c r="CS38" s="622"/>
      <c r="CT38" s="622"/>
      <c r="CU38" s="622"/>
      <c r="CV38" s="622"/>
      <c r="CW38" s="622"/>
      <c r="CX38" s="622"/>
      <c r="CY38" s="623"/>
      <c r="CZ38" s="624">
        <v>7.4</v>
      </c>
      <c r="DA38" s="636"/>
      <c r="DB38" s="636"/>
      <c r="DC38" s="637"/>
      <c r="DD38" s="627">
        <v>7097429</v>
      </c>
      <c r="DE38" s="622"/>
      <c r="DF38" s="622"/>
      <c r="DG38" s="622"/>
      <c r="DH38" s="622"/>
      <c r="DI38" s="622"/>
      <c r="DJ38" s="622"/>
      <c r="DK38" s="623"/>
      <c r="DL38" s="627">
        <v>6798467</v>
      </c>
      <c r="DM38" s="622"/>
      <c r="DN38" s="622"/>
      <c r="DO38" s="622"/>
      <c r="DP38" s="622"/>
      <c r="DQ38" s="622"/>
      <c r="DR38" s="622"/>
      <c r="DS38" s="622"/>
      <c r="DT38" s="622"/>
      <c r="DU38" s="622"/>
      <c r="DV38" s="623"/>
      <c r="DW38" s="624">
        <v>12.4</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243</v>
      </c>
      <c r="AA39" s="659"/>
      <c r="AB39" s="659"/>
      <c r="AC39" s="659"/>
      <c r="AD39" s="660" t="s">
        <v>243</v>
      </c>
      <c r="AE39" s="660"/>
      <c r="AF39" s="660"/>
      <c r="AG39" s="660"/>
      <c r="AH39" s="660"/>
      <c r="AI39" s="660"/>
      <c r="AJ39" s="660"/>
      <c r="AK39" s="660"/>
      <c r="AL39" s="624" t="s">
        <v>237</v>
      </c>
      <c r="AM39" s="625"/>
      <c r="AN39" s="625"/>
      <c r="AO39" s="661"/>
      <c r="AQ39" s="654" t="s">
        <v>344</v>
      </c>
      <c r="AR39" s="655"/>
      <c r="AS39" s="655"/>
      <c r="AT39" s="655"/>
      <c r="AU39" s="655"/>
      <c r="AV39" s="655"/>
      <c r="AW39" s="655"/>
      <c r="AX39" s="655"/>
      <c r="AY39" s="656"/>
      <c r="AZ39" s="621">
        <v>388509</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40904</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2996931</v>
      </c>
      <c r="CS39" s="634"/>
      <c r="CT39" s="634"/>
      <c r="CU39" s="634"/>
      <c r="CV39" s="634"/>
      <c r="CW39" s="634"/>
      <c r="CX39" s="634"/>
      <c r="CY39" s="635"/>
      <c r="CZ39" s="624">
        <v>2.6</v>
      </c>
      <c r="DA39" s="636"/>
      <c r="DB39" s="636"/>
      <c r="DC39" s="637"/>
      <c r="DD39" s="627">
        <v>2954569</v>
      </c>
      <c r="DE39" s="634"/>
      <c r="DF39" s="634"/>
      <c r="DG39" s="634"/>
      <c r="DH39" s="634"/>
      <c r="DI39" s="634"/>
      <c r="DJ39" s="634"/>
      <c r="DK39" s="635"/>
      <c r="DL39" s="627" t="s">
        <v>243</v>
      </c>
      <c r="DM39" s="634"/>
      <c r="DN39" s="634"/>
      <c r="DO39" s="634"/>
      <c r="DP39" s="634"/>
      <c r="DQ39" s="634"/>
      <c r="DR39" s="634"/>
      <c r="DS39" s="634"/>
      <c r="DT39" s="634"/>
      <c r="DU39" s="634"/>
      <c r="DV39" s="635"/>
      <c r="DW39" s="624" t="s">
        <v>243</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2018900</v>
      </c>
      <c r="S40" s="622"/>
      <c r="T40" s="622"/>
      <c r="U40" s="622"/>
      <c r="V40" s="622"/>
      <c r="W40" s="622"/>
      <c r="X40" s="622"/>
      <c r="Y40" s="623"/>
      <c r="Z40" s="659">
        <v>1.7</v>
      </c>
      <c r="AA40" s="659"/>
      <c r="AB40" s="659"/>
      <c r="AC40" s="659"/>
      <c r="AD40" s="660" t="s">
        <v>237</v>
      </c>
      <c r="AE40" s="660"/>
      <c r="AF40" s="660"/>
      <c r="AG40" s="660"/>
      <c r="AH40" s="660"/>
      <c r="AI40" s="660"/>
      <c r="AJ40" s="660"/>
      <c r="AK40" s="660"/>
      <c r="AL40" s="624" t="s">
        <v>243</v>
      </c>
      <c r="AM40" s="625"/>
      <c r="AN40" s="625"/>
      <c r="AO40" s="661"/>
      <c r="AQ40" s="654" t="s">
        <v>348</v>
      </c>
      <c r="AR40" s="655"/>
      <c r="AS40" s="655"/>
      <c r="AT40" s="655"/>
      <c r="AU40" s="655"/>
      <c r="AV40" s="655"/>
      <c r="AW40" s="655"/>
      <c r="AX40" s="655"/>
      <c r="AY40" s="656"/>
      <c r="AZ40" s="621">
        <v>68890</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109</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3818919</v>
      </c>
      <c r="CS40" s="622"/>
      <c r="CT40" s="622"/>
      <c r="CU40" s="622"/>
      <c r="CV40" s="622"/>
      <c r="CW40" s="622"/>
      <c r="CX40" s="622"/>
      <c r="CY40" s="623"/>
      <c r="CZ40" s="624">
        <v>3.3</v>
      </c>
      <c r="DA40" s="636"/>
      <c r="DB40" s="636"/>
      <c r="DC40" s="637"/>
      <c r="DD40" s="627">
        <v>4506</v>
      </c>
      <c r="DE40" s="622"/>
      <c r="DF40" s="622"/>
      <c r="DG40" s="622"/>
      <c r="DH40" s="622"/>
      <c r="DI40" s="622"/>
      <c r="DJ40" s="622"/>
      <c r="DK40" s="623"/>
      <c r="DL40" s="627">
        <v>506</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120040990</v>
      </c>
      <c r="S41" s="646"/>
      <c r="T41" s="646"/>
      <c r="U41" s="646"/>
      <c r="V41" s="646"/>
      <c r="W41" s="646"/>
      <c r="X41" s="646"/>
      <c r="Y41" s="649"/>
      <c r="Z41" s="650">
        <v>100</v>
      </c>
      <c r="AA41" s="650"/>
      <c r="AB41" s="650"/>
      <c r="AC41" s="650"/>
      <c r="AD41" s="651">
        <v>52760888</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1525775</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237</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237</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6827445</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378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15637915</v>
      </c>
      <c r="CS42" s="634"/>
      <c r="CT42" s="634"/>
      <c r="CU42" s="634"/>
      <c r="CV42" s="634"/>
      <c r="CW42" s="634"/>
      <c r="CX42" s="634"/>
      <c r="CY42" s="635"/>
      <c r="CZ42" s="624">
        <v>13.4</v>
      </c>
      <c r="DA42" s="636"/>
      <c r="DB42" s="636"/>
      <c r="DC42" s="637"/>
      <c r="DD42" s="627">
        <v>3101810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193464</v>
      </c>
      <c r="CS43" s="634"/>
      <c r="CT43" s="634"/>
      <c r="CU43" s="634"/>
      <c r="CV43" s="634"/>
      <c r="CW43" s="634"/>
      <c r="CX43" s="634"/>
      <c r="CY43" s="635"/>
      <c r="CZ43" s="624">
        <v>0.2</v>
      </c>
      <c r="DA43" s="636"/>
      <c r="DB43" s="636"/>
      <c r="DC43" s="637"/>
      <c r="DD43" s="627">
        <v>193464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15599868</v>
      </c>
      <c r="CS44" s="622"/>
      <c r="CT44" s="622"/>
      <c r="CU44" s="622"/>
      <c r="CV44" s="622"/>
      <c r="CW44" s="622"/>
      <c r="CX44" s="622"/>
      <c r="CY44" s="623"/>
      <c r="CZ44" s="624">
        <v>13.4</v>
      </c>
      <c r="DA44" s="625"/>
      <c r="DB44" s="625"/>
      <c r="DC44" s="626"/>
      <c r="DD44" s="627">
        <v>3096588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9044084</v>
      </c>
      <c r="CS45" s="634"/>
      <c r="CT45" s="634"/>
      <c r="CU45" s="634"/>
      <c r="CV45" s="634"/>
      <c r="CW45" s="634"/>
      <c r="CX45" s="634"/>
      <c r="CY45" s="635"/>
      <c r="CZ45" s="624">
        <v>7.8</v>
      </c>
      <c r="DA45" s="636"/>
      <c r="DB45" s="636"/>
      <c r="DC45" s="637"/>
      <c r="DD45" s="627">
        <v>224345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6449494</v>
      </c>
      <c r="CS46" s="622"/>
      <c r="CT46" s="622"/>
      <c r="CU46" s="622"/>
      <c r="CV46" s="622"/>
      <c r="CW46" s="622"/>
      <c r="CX46" s="622"/>
      <c r="CY46" s="623"/>
      <c r="CZ46" s="624">
        <v>5.5</v>
      </c>
      <c r="DA46" s="625"/>
      <c r="DB46" s="625"/>
      <c r="DC46" s="626"/>
      <c r="DD46" s="627">
        <v>2863353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38047</v>
      </c>
      <c r="CS47" s="634"/>
      <c r="CT47" s="634"/>
      <c r="CU47" s="634"/>
      <c r="CV47" s="634"/>
      <c r="CW47" s="634"/>
      <c r="CX47" s="634"/>
      <c r="CY47" s="635"/>
      <c r="CZ47" s="624">
        <v>0</v>
      </c>
      <c r="DA47" s="636"/>
      <c r="DB47" s="636"/>
      <c r="DC47" s="637"/>
      <c r="DD47" s="627">
        <v>5222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243</v>
      </c>
      <c r="CS48" s="622"/>
      <c r="CT48" s="622"/>
      <c r="CU48" s="622"/>
      <c r="CV48" s="622"/>
      <c r="CW48" s="622"/>
      <c r="CX48" s="622"/>
      <c r="CY48" s="623"/>
      <c r="CZ48" s="624" t="s">
        <v>243</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116397300</v>
      </c>
      <c r="CS49" s="606"/>
      <c r="CT49" s="606"/>
      <c r="CU49" s="606"/>
      <c r="CV49" s="606"/>
      <c r="CW49" s="606"/>
      <c r="CX49" s="606"/>
      <c r="CY49" s="607"/>
      <c r="CZ49" s="608">
        <v>100</v>
      </c>
      <c r="DA49" s="609"/>
      <c r="DB49" s="609"/>
      <c r="DC49" s="610"/>
      <c r="DD49" s="611">
        <v>68782720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PUyozLa7zwcu+MZg0L/Q/pU5KcmNfejnOc7ntoMA7ciK06XQs6fSRWbWvdH/YtKt5+Gjwj3RFEuCMBF/ItUAQ==" saltValue="R4+tOFGO8d77oAnI9UNIG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120022</v>
      </c>
      <c r="R7" s="1103"/>
      <c r="S7" s="1103"/>
      <c r="T7" s="1103"/>
      <c r="U7" s="1103"/>
      <c r="V7" s="1103">
        <v>116452</v>
      </c>
      <c r="W7" s="1103"/>
      <c r="X7" s="1103"/>
      <c r="Y7" s="1103"/>
      <c r="Z7" s="1103"/>
      <c r="AA7" s="1103">
        <v>3570</v>
      </c>
      <c r="AB7" s="1103"/>
      <c r="AC7" s="1103"/>
      <c r="AD7" s="1103"/>
      <c r="AE7" s="1104"/>
      <c r="AF7" s="1105">
        <v>2465</v>
      </c>
      <c r="AG7" s="1106"/>
      <c r="AH7" s="1106"/>
      <c r="AI7" s="1106"/>
      <c r="AJ7" s="1107"/>
      <c r="AK7" s="1108">
        <v>2894</v>
      </c>
      <c r="AL7" s="1109"/>
      <c r="AM7" s="1109"/>
      <c r="AN7" s="1109"/>
      <c r="AO7" s="1109"/>
      <c r="AP7" s="1109">
        <v>109692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609</v>
      </c>
      <c r="BS7" s="1099" t="s">
        <v>600</v>
      </c>
      <c r="BT7" s="1100"/>
      <c r="BU7" s="1100"/>
      <c r="BV7" s="1100"/>
      <c r="BW7" s="1100"/>
      <c r="BX7" s="1100"/>
      <c r="BY7" s="1100"/>
      <c r="BZ7" s="1100"/>
      <c r="CA7" s="1100"/>
      <c r="CB7" s="1100"/>
      <c r="CC7" s="1100"/>
      <c r="CD7" s="1100"/>
      <c r="CE7" s="1100"/>
      <c r="CF7" s="1100"/>
      <c r="CG7" s="1112"/>
      <c r="CH7" s="1096">
        <v>-35</v>
      </c>
      <c r="CI7" s="1097"/>
      <c r="CJ7" s="1097"/>
      <c r="CK7" s="1097"/>
      <c r="CL7" s="1098"/>
      <c r="CM7" s="1096">
        <v>1076</v>
      </c>
      <c r="CN7" s="1097"/>
      <c r="CO7" s="1097"/>
      <c r="CP7" s="1097"/>
      <c r="CQ7" s="1098"/>
      <c r="CR7" s="1096">
        <v>10</v>
      </c>
      <c r="CS7" s="1097"/>
      <c r="CT7" s="1097"/>
      <c r="CU7" s="1097"/>
      <c r="CV7" s="1098"/>
      <c r="CW7" s="1096">
        <v>31</v>
      </c>
      <c r="CX7" s="1097"/>
      <c r="CY7" s="1097"/>
      <c r="CZ7" s="1097"/>
      <c r="DA7" s="1098"/>
      <c r="DB7" s="1096" t="s">
        <v>529</v>
      </c>
      <c r="DC7" s="1097"/>
      <c r="DD7" s="1097"/>
      <c r="DE7" s="1097"/>
      <c r="DF7" s="1098"/>
      <c r="DG7" s="1096" t="s">
        <v>529</v>
      </c>
      <c r="DH7" s="1097"/>
      <c r="DI7" s="1097"/>
      <c r="DJ7" s="1097"/>
      <c r="DK7" s="1098"/>
      <c r="DL7" s="1096">
        <v>327</v>
      </c>
      <c r="DM7" s="1097"/>
      <c r="DN7" s="1097"/>
      <c r="DO7" s="1097"/>
      <c r="DP7" s="1098"/>
      <c r="DQ7" s="1096">
        <v>33</v>
      </c>
      <c r="DR7" s="1097"/>
      <c r="DS7" s="1097"/>
      <c r="DT7" s="1097"/>
      <c r="DU7" s="1098"/>
      <c r="DV7" s="1099"/>
      <c r="DW7" s="1100"/>
      <c r="DX7" s="1100"/>
      <c r="DY7" s="1100"/>
      <c r="DZ7" s="1101"/>
      <c r="EA7" s="234"/>
    </row>
    <row r="8" spans="1:131" s="235" customFormat="1" ht="26.25" customHeight="1" x14ac:dyDescent="0.2">
      <c r="A8" s="238">
        <v>2</v>
      </c>
      <c r="B8" s="1030" t="s">
        <v>392</v>
      </c>
      <c r="C8" s="1031"/>
      <c r="D8" s="1031"/>
      <c r="E8" s="1031"/>
      <c r="F8" s="1031"/>
      <c r="G8" s="1031"/>
      <c r="H8" s="1031"/>
      <c r="I8" s="1031"/>
      <c r="J8" s="1031"/>
      <c r="K8" s="1031"/>
      <c r="L8" s="1031"/>
      <c r="M8" s="1031"/>
      <c r="N8" s="1031"/>
      <c r="O8" s="1031"/>
      <c r="P8" s="1032"/>
      <c r="Q8" s="1038">
        <v>83</v>
      </c>
      <c r="R8" s="1039"/>
      <c r="S8" s="1039"/>
      <c r="T8" s="1039"/>
      <c r="U8" s="1039"/>
      <c r="V8" s="1039">
        <v>10</v>
      </c>
      <c r="W8" s="1039"/>
      <c r="X8" s="1039"/>
      <c r="Y8" s="1039"/>
      <c r="Z8" s="1039"/>
      <c r="AA8" s="1039">
        <v>73</v>
      </c>
      <c r="AB8" s="1039"/>
      <c r="AC8" s="1039"/>
      <c r="AD8" s="1039"/>
      <c r="AE8" s="1040"/>
      <c r="AF8" s="1035">
        <v>73</v>
      </c>
      <c r="AG8" s="1036"/>
      <c r="AH8" s="1036"/>
      <c r="AI8" s="1036"/>
      <c r="AJ8" s="1037"/>
      <c r="AK8" s="1080">
        <v>5</v>
      </c>
      <c r="AL8" s="1081"/>
      <c r="AM8" s="1081"/>
      <c r="AN8" s="1081"/>
      <c r="AO8" s="1081"/>
      <c r="AP8" s="1081" t="s">
        <v>592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609</v>
      </c>
      <c r="BS8" s="992" t="s">
        <v>601</v>
      </c>
      <c r="BT8" s="993"/>
      <c r="BU8" s="993"/>
      <c r="BV8" s="993"/>
      <c r="BW8" s="993"/>
      <c r="BX8" s="993"/>
      <c r="BY8" s="993"/>
      <c r="BZ8" s="993"/>
      <c r="CA8" s="993"/>
      <c r="CB8" s="993"/>
      <c r="CC8" s="993"/>
      <c r="CD8" s="993"/>
      <c r="CE8" s="993"/>
      <c r="CF8" s="993"/>
      <c r="CG8" s="1014"/>
      <c r="CH8" s="989">
        <v>1</v>
      </c>
      <c r="CI8" s="990"/>
      <c r="CJ8" s="990"/>
      <c r="CK8" s="990"/>
      <c r="CL8" s="991"/>
      <c r="CM8" s="989">
        <v>309</v>
      </c>
      <c r="CN8" s="990"/>
      <c r="CO8" s="990"/>
      <c r="CP8" s="990"/>
      <c r="CQ8" s="991"/>
      <c r="CR8" s="989">
        <v>10</v>
      </c>
      <c r="CS8" s="990"/>
      <c r="CT8" s="990"/>
      <c r="CU8" s="990"/>
      <c r="CV8" s="991"/>
      <c r="CW8" s="989" t="s">
        <v>592</v>
      </c>
      <c r="CX8" s="990"/>
      <c r="CY8" s="990"/>
      <c r="CZ8" s="990"/>
      <c r="DA8" s="991"/>
      <c r="DB8" s="989">
        <v>3339</v>
      </c>
      <c r="DC8" s="990"/>
      <c r="DD8" s="990"/>
      <c r="DE8" s="990"/>
      <c r="DF8" s="991"/>
      <c r="DG8" s="989" t="s">
        <v>529</v>
      </c>
      <c r="DH8" s="990"/>
      <c r="DI8" s="990"/>
      <c r="DJ8" s="990"/>
      <c r="DK8" s="991"/>
      <c r="DL8" s="989" t="s">
        <v>529</v>
      </c>
      <c r="DM8" s="990"/>
      <c r="DN8" s="990"/>
      <c r="DO8" s="990"/>
      <c r="DP8" s="991"/>
      <c r="DQ8" s="989" t="s">
        <v>529</v>
      </c>
      <c r="DR8" s="990"/>
      <c r="DS8" s="990"/>
      <c r="DT8" s="990"/>
      <c r="DU8" s="991"/>
      <c r="DV8" s="992"/>
      <c r="DW8" s="993"/>
      <c r="DX8" s="993"/>
      <c r="DY8" s="993"/>
      <c r="DZ8" s="994"/>
      <c r="EA8" s="234"/>
    </row>
    <row r="9" spans="1:131" s="235" customFormat="1" ht="26.25" customHeight="1" x14ac:dyDescent="0.2">
      <c r="A9" s="238">
        <v>3</v>
      </c>
      <c r="B9" s="1030" t="s">
        <v>393</v>
      </c>
      <c r="C9" s="1031"/>
      <c r="D9" s="1031"/>
      <c r="E9" s="1031"/>
      <c r="F9" s="1031"/>
      <c r="G9" s="1031"/>
      <c r="H9" s="1031"/>
      <c r="I9" s="1031"/>
      <c r="J9" s="1031"/>
      <c r="K9" s="1031"/>
      <c r="L9" s="1031"/>
      <c r="M9" s="1031"/>
      <c r="N9" s="1031"/>
      <c r="O9" s="1031"/>
      <c r="P9" s="1032"/>
      <c r="Q9" s="1038">
        <v>157</v>
      </c>
      <c r="R9" s="1039"/>
      <c r="S9" s="1039"/>
      <c r="T9" s="1039"/>
      <c r="U9" s="1039"/>
      <c r="V9" s="1039">
        <v>157</v>
      </c>
      <c r="W9" s="1039"/>
      <c r="X9" s="1039"/>
      <c r="Y9" s="1039"/>
      <c r="Z9" s="1039"/>
      <c r="AA9" s="1039">
        <v>0</v>
      </c>
      <c r="AB9" s="1039"/>
      <c r="AC9" s="1039"/>
      <c r="AD9" s="1039"/>
      <c r="AE9" s="1040"/>
      <c r="AF9" s="1035">
        <v>0</v>
      </c>
      <c r="AG9" s="1036"/>
      <c r="AH9" s="1036"/>
      <c r="AI9" s="1036"/>
      <c r="AJ9" s="1037"/>
      <c r="AK9" s="1080">
        <v>157</v>
      </c>
      <c r="AL9" s="1081"/>
      <c r="AM9" s="1081"/>
      <c r="AN9" s="1081"/>
      <c r="AO9" s="1081"/>
      <c r="AP9" s="1081">
        <v>211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602</v>
      </c>
      <c r="BT9" s="993"/>
      <c r="BU9" s="993"/>
      <c r="BV9" s="993"/>
      <c r="BW9" s="993"/>
      <c r="BX9" s="993"/>
      <c r="BY9" s="993"/>
      <c r="BZ9" s="993"/>
      <c r="CA9" s="993"/>
      <c r="CB9" s="993"/>
      <c r="CC9" s="993"/>
      <c r="CD9" s="993"/>
      <c r="CE9" s="993"/>
      <c r="CF9" s="993"/>
      <c r="CG9" s="1014"/>
      <c r="CH9" s="989">
        <v>0</v>
      </c>
      <c r="CI9" s="990"/>
      <c r="CJ9" s="990"/>
      <c r="CK9" s="990"/>
      <c r="CL9" s="991"/>
      <c r="CM9" s="989">
        <v>150</v>
      </c>
      <c r="CN9" s="990"/>
      <c r="CO9" s="990"/>
      <c r="CP9" s="990"/>
      <c r="CQ9" s="991"/>
      <c r="CR9" s="989">
        <v>50</v>
      </c>
      <c r="CS9" s="990"/>
      <c r="CT9" s="990"/>
      <c r="CU9" s="990"/>
      <c r="CV9" s="991"/>
      <c r="CW9" s="989" t="s">
        <v>592</v>
      </c>
      <c r="CX9" s="990"/>
      <c r="CY9" s="990"/>
      <c r="CZ9" s="990"/>
      <c r="DA9" s="991"/>
      <c r="DB9" s="989" t="s">
        <v>529</v>
      </c>
      <c r="DC9" s="990"/>
      <c r="DD9" s="990"/>
      <c r="DE9" s="990"/>
      <c r="DF9" s="991"/>
      <c r="DG9" s="989" t="s">
        <v>529</v>
      </c>
      <c r="DH9" s="990"/>
      <c r="DI9" s="990"/>
      <c r="DJ9" s="990"/>
      <c r="DK9" s="991"/>
      <c r="DL9" s="989" t="s">
        <v>529</v>
      </c>
      <c r="DM9" s="990"/>
      <c r="DN9" s="990"/>
      <c r="DO9" s="990"/>
      <c r="DP9" s="991"/>
      <c r="DQ9" s="989" t="s">
        <v>529</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603</v>
      </c>
      <c r="BT10" s="993"/>
      <c r="BU10" s="993"/>
      <c r="BV10" s="993"/>
      <c r="BW10" s="993"/>
      <c r="BX10" s="993"/>
      <c r="BY10" s="993"/>
      <c r="BZ10" s="993"/>
      <c r="CA10" s="993"/>
      <c r="CB10" s="993"/>
      <c r="CC10" s="993"/>
      <c r="CD10" s="993"/>
      <c r="CE10" s="993"/>
      <c r="CF10" s="993"/>
      <c r="CG10" s="1014"/>
      <c r="CH10" s="989">
        <v>-111</v>
      </c>
      <c r="CI10" s="990"/>
      <c r="CJ10" s="990"/>
      <c r="CK10" s="990"/>
      <c r="CL10" s="991"/>
      <c r="CM10" s="989">
        <v>1179</v>
      </c>
      <c r="CN10" s="990"/>
      <c r="CO10" s="990"/>
      <c r="CP10" s="990"/>
      <c r="CQ10" s="991"/>
      <c r="CR10" s="989">
        <v>25</v>
      </c>
      <c r="CS10" s="990"/>
      <c r="CT10" s="990"/>
      <c r="CU10" s="990"/>
      <c r="CV10" s="991"/>
      <c r="CW10" s="989">
        <v>6</v>
      </c>
      <c r="CX10" s="990"/>
      <c r="CY10" s="990"/>
      <c r="CZ10" s="990"/>
      <c r="DA10" s="991"/>
      <c r="DB10" s="989" t="s">
        <v>529</v>
      </c>
      <c r="DC10" s="990"/>
      <c r="DD10" s="990"/>
      <c r="DE10" s="990"/>
      <c r="DF10" s="991"/>
      <c r="DG10" s="989" t="s">
        <v>529</v>
      </c>
      <c r="DH10" s="990"/>
      <c r="DI10" s="990"/>
      <c r="DJ10" s="990"/>
      <c r="DK10" s="991"/>
      <c r="DL10" s="989" t="s">
        <v>529</v>
      </c>
      <c r="DM10" s="990"/>
      <c r="DN10" s="990"/>
      <c r="DO10" s="990"/>
      <c r="DP10" s="991"/>
      <c r="DQ10" s="989" t="s">
        <v>529</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604</v>
      </c>
      <c r="BT11" s="993"/>
      <c r="BU11" s="993"/>
      <c r="BV11" s="993"/>
      <c r="BW11" s="993"/>
      <c r="BX11" s="993"/>
      <c r="BY11" s="993"/>
      <c r="BZ11" s="993"/>
      <c r="CA11" s="993"/>
      <c r="CB11" s="993"/>
      <c r="CC11" s="993"/>
      <c r="CD11" s="993"/>
      <c r="CE11" s="993"/>
      <c r="CF11" s="993"/>
      <c r="CG11" s="1014"/>
      <c r="CH11" s="989">
        <v>9</v>
      </c>
      <c r="CI11" s="990"/>
      <c r="CJ11" s="990"/>
      <c r="CK11" s="990"/>
      <c r="CL11" s="991"/>
      <c r="CM11" s="989">
        <v>605</v>
      </c>
      <c r="CN11" s="990"/>
      <c r="CO11" s="990"/>
      <c r="CP11" s="990"/>
      <c r="CQ11" s="991"/>
      <c r="CR11" s="989">
        <v>421</v>
      </c>
      <c r="CS11" s="990"/>
      <c r="CT11" s="990"/>
      <c r="CU11" s="990"/>
      <c r="CV11" s="991"/>
      <c r="CW11" s="989">
        <v>43</v>
      </c>
      <c r="CX11" s="990"/>
      <c r="CY11" s="990"/>
      <c r="CZ11" s="990"/>
      <c r="DA11" s="991"/>
      <c r="DB11" s="989" t="s">
        <v>529</v>
      </c>
      <c r="DC11" s="990"/>
      <c r="DD11" s="990"/>
      <c r="DE11" s="990"/>
      <c r="DF11" s="991"/>
      <c r="DG11" s="989" t="s">
        <v>529</v>
      </c>
      <c r="DH11" s="990"/>
      <c r="DI11" s="990"/>
      <c r="DJ11" s="990"/>
      <c r="DK11" s="991"/>
      <c r="DL11" s="989" t="s">
        <v>529</v>
      </c>
      <c r="DM11" s="990"/>
      <c r="DN11" s="990"/>
      <c r="DO11" s="990"/>
      <c r="DP11" s="991"/>
      <c r="DQ11" s="989" t="s">
        <v>529</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605</v>
      </c>
      <c r="BT12" s="993"/>
      <c r="BU12" s="993"/>
      <c r="BV12" s="993"/>
      <c r="BW12" s="993"/>
      <c r="BX12" s="993"/>
      <c r="BY12" s="993"/>
      <c r="BZ12" s="993"/>
      <c r="CA12" s="993"/>
      <c r="CB12" s="993"/>
      <c r="CC12" s="993"/>
      <c r="CD12" s="993"/>
      <c r="CE12" s="993"/>
      <c r="CF12" s="993"/>
      <c r="CG12" s="1014"/>
      <c r="CH12" s="989">
        <v>1</v>
      </c>
      <c r="CI12" s="990"/>
      <c r="CJ12" s="990"/>
      <c r="CK12" s="990"/>
      <c r="CL12" s="991"/>
      <c r="CM12" s="989">
        <v>21</v>
      </c>
      <c r="CN12" s="990"/>
      <c r="CO12" s="990"/>
      <c r="CP12" s="990"/>
      <c r="CQ12" s="991"/>
      <c r="CR12" s="989">
        <v>0</v>
      </c>
      <c r="CS12" s="990"/>
      <c r="CT12" s="990"/>
      <c r="CU12" s="990"/>
      <c r="CV12" s="991"/>
      <c r="CW12" s="989">
        <v>10</v>
      </c>
      <c r="CX12" s="990"/>
      <c r="CY12" s="990"/>
      <c r="CZ12" s="990"/>
      <c r="DA12" s="991"/>
      <c r="DB12" s="989" t="s">
        <v>529</v>
      </c>
      <c r="DC12" s="990"/>
      <c r="DD12" s="990"/>
      <c r="DE12" s="990"/>
      <c r="DF12" s="991"/>
      <c r="DG12" s="989" t="s">
        <v>529</v>
      </c>
      <c r="DH12" s="990"/>
      <c r="DI12" s="990"/>
      <c r="DJ12" s="990"/>
      <c r="DK12" s="991"/>
      <c r="DL12" s="989" t="s">
        <v>529</v>
      </c>
      <c r="DM12" s="990"/>
      <c r="DN12" s="990"/>
      <c r="DO12" s="990"/>
      <c r="DP12" s="991"/>
      <c r="DQ12" s="989" t="s">
        <v>529</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606</v>
      </c>
      <c r="BT13" s="993"/>
      <c r="BU13" s="993"/>
      <c r="BV13" s="993"/>
      <c r="BW13" s="993"/>
      <c r="BX13" s="993"/>
      <c r="BY13" s="993"/>
      <c r="BZ13" s="993"/>
      <c r="CA13" s="993"/>
      <c r="CB13" s="993"/>
      <c r="CC13" s="993"/>
      <c r="CD13" s="993"/>
      <c r="CE13" s="993"/>
      <c r="CF13" s="993"/>
      <c r="CG13" s="1014"/>
      <c r="CH13" s="989">
        <v>11</v>
      </c>
      <c r="CI13" s="990"/>
      <c r="CJ13" s="990"/>
      <c r="CK13" s="990"/>
      <c r="CL13" s="991"/>
      <c r="CM13" s="989">
        <v>212</v>
      </c>
      <c r="CN13" s="990"/>
      <c r="CO13" s="990"/>
      <c r="CP13" s="990"/>
      <c r="CQ13" s="991"/>
      <c r="CR13" s="989">
        <v>40</v>
      </c>
      <c r="CS13" s="990"/>
      <c r="CT13" s="990"/>
      <c r="CU13" s="990"/>
      <c r="CV13" s="991"/>
      <c r="CW13" s="989" t="s">
        <v>592</v>
      </c>
      <c r="CX13" s="990"/>
      <c r="CY13" s="990"/>
      <c r="CZ13" s="990"/>
      <c r="DA13" s="991"/>
      <c r="DB13" s="989" t="s">
        <v>529</v>
      </c>
      <c r="DC13" s="990"/>
      <c r="DD13" s="990"/>
      <c r="DE13" s="990"/>
      <c r="DF13" s="991"/>
      <c r="DG13" s="989" t="s">
        <v>529</v>
      </c>
      <c r="DH13" s="990"/>
      <c r="DI13" s="990"/>
      <c r="DJ13" s="990"/>
      <c r="DK13" s="991"/>
      <c r="DL13" s="989" t="s">
        <v>529</v>
      </c>
      <c r="DM13" s="990"/>
      <c r="DN13" s="990"/>
      <c r="DO13" s="990"/>
      <c r="DP13" s="991"/>
      <c r="DQ13" s="989" t="s">
        <v>529</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607</v>
      </c>
      <c r="BT14" s="993"/>
      <c r="BU14" s="993"/>
      <c r="BV14" s="993"/>
      <c r="BW14" s="993"/>
      <c r="BX14" s="993"/>
      <c r="BY14" s="993"/>
      <c r="BZ14" s="993"/>
      <c r="CA14" s="993"/>
      <c r="CB14" s="993"/>
      <c r="CC14" s="993"/>
      <c r="CD14" s="993"/>
      <c r="CE14" s="993"/>
      <c r="CF14" s="993"/>
      <c r="CG14" s="1014"/>
      <c r="CH14" s="989">
        <v>15</v>
      </c>
      <c r="CI14" s="990"/>
      <c r="CJ14" s="990"/>
      <c r="CK14" s="990"/>
      <c r="CL14" s="991"/>
      <c r="CM14" s="989">
        <v>145</v>
      </c>
      <c r="CN14" s="990"/>
      <c r="CO14" s="990"/>
      <c r="CP14" s="990"/>
      <c r="CQ14" s="991"/>
      <c r="CR14" s="989">
        <v>50</v>
      </c>
      <c r="CS14" s="990"/>
      <c r="CT14" s="990"/>
      <c r="CU14" s="990"/>
      <c r="CV14" s="991"/>
      <c r="CW14" s="989" t="s">
        <v>592</v>
      </c>
      <c r="CX14" s="990"/>
      <c r="CY14" s="990"/>
      <c r="CZ14" s="990"/>
      <c r="DA14" s="991"/>
      <c r="DB14" s="989" t="s">
        <v>529</v>
      </c>
      <c r="DC14" s="990"/>
      <c r="DD14" s="990"/>
      <c r="DE14" s="990"/>
      <c r="DF14" s="991"/>
      <c r="DG14" s="989" t="s">
        <v>529</v>
      </c>
      <c r="DH14" s="990"/>
      <c r="DI14" s="990"/>
      <c r="DJ14" s="990"/>
      <c r="DK14" s="991"/>
      <c r="DL14" s="989" t="s">
        <v>529</v>
      </c>
      <c r="DM14" s="990"/>
      <c r="DN14" s="990"/>
      <c r="DO14" s="990"/>
      <c r="DP14" s="991"/>
      <c r="DQ14" s="989" t="s">
        <v>529</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608</v>
      </c>
      <c r="BT15" s="993"/>
      <c r="BU15" s="993"/>
      <c r="BV15" s="993"/>
      <c r="BW15" s="993"/>
      <c r="BX15" s="993"/>
      <c r="BY15" s="993"/>
      <c r="BZ15" s="993"/>
      <c r="CA15" s="993"/>
      <c r="CB15" s="993"/>
      <c r="CC15" s="993"/>
      <c r="CD15" s="993"/>
      <c r="CE15" s="993"/>
      <c r="CF15" s="993"/>
      <c r="CG15" s="1014"/>
      <c r="CH15" s="989">
        <v>0</v>
      </c>
      <c r="CI15" s="990"/>
      <c r="CJ15" s="990"/>
      <c r="CK15" s="990"/>
      <c r="CL15" s="991"/>
      <c r="CM15" s="989">
        <v>13</v>
      </c>
      <c r="CN15" s="990"/>
      <c r="CO15" s="990"/>
      <c r="CP15" s="990"/>
      <c r="CQ15" s="991"/>
      <c r="CR15" s="989">
        <v>3</v>
      </c>
      <c r="CS15" s="990"/>
      <c r="CT15" s="990"/>
      <c r="CU15" s="990"/>
      <c r="CV15" s="991"/>
      <c r="CW15" s="989" t="s">
        <v>592</v>
      </c>
      <c r="CX15" s="990"/>
      <c r="CY15" s="990"/>
      <c r="CZ15" s="990"/>
      <c r="DA15" s="991"/>
      <c r="DB15" s="989" t="s">
        <v>529</v>
      </c>
      <c r="DC15" s="990"/>
      <c r="DD15" s="990"/>
      <c r="DE15" s="990"/>
      <c r="DF15" s="991"/>
      <c r="DG15" s="989" t="s">
        <v>529</v>
      </c>
      <c r="DH15" s="990"/>
      <c r="DI15" s="990"/>
      <c r="DJ15" s="990"/>
      <c r="DK15" s="991"/>
      <c r="DL15" s="989" t="s">
        <v>529</v>
      </c>
      <c r="DM15" s="990"/>
      <c r="DN15" s="990"/>
      <c r="DO15" s="990"/>
      <c r="DP15" s="991"/>
      <c r="DQ15" s="989" t="s">
        <v>529</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120041</v>
      </c>
      <c r="R23" s="1061"/>
      <c r="S23" s="1061"/>
      <c r="T23" s="1061"/>
      <c r="U23" s="1061"/>
      <c r="V23" s="1061">
        <v>116397</v>
      </c>
      <c r="W23" s="1061"/>
      <c r="X23" s="1061"/>
      <c r="Y23" s="1061"/>
      <c r="Z23" s="1061"/>
      <c r="AA23" s="1061">
        <v>3644</v>
      </c>
      <c r="AB23" s="1061"/>
      <c r="AC23" s="1061"/>
      <c r="AD23" s="1061"/>
      <c r="AE23" s="1068"/>
      <c r="AF23" s="1069">
        <v>2538</v>
      </c>
      <c r="AG23" s="1061"/>
      <c r="AH23" s="1061"/>
      <c r="AI23" s="1061"/>
      <c r="AJ23" s="1070"/>
      <c r="AK23" s="1071"/>
      <c r="AL23" s="1072"/>
      <c r="AM23" s="1072"/>
      <c r="AN23" s="1072"/>
      <c r="AO23" s="1072"/>
      <c r="AP23" s="1061">
        <v>109903</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22415</v>
      </c>
      <c r="R28" s="1051"/>
      <c r="S28" s="1051"/>
      <c r="T28" s="1051"/>
      <c r="U28" s="1051"/>
      <c r="V28" s="1051">
        <v>22179</v>
      </c>
      <c r="W28" s="1051"/>
      <c r="X28" s="1051"/>
      <c r="Y28" s="1051"/>
      <c r="Z28" s="1051"/>
      <c r="AA28" s="1051">
        <v>237</v>
      </c>
      <c r="AB28" s="1051"/>
      <c r="AC28" s="1051"/>
      <c r="AD28" s="1051"/>
      <c r="AE28" s="1052"/>
      <c r="AF28" s="1053">
        <v>237</v>
      </c>
      <c r="AG28" s="1051"/>
      <c r="AH28" s="1051"/>
      <c r="AI28" s="1051"/>
      <c r="AJ28" s="1054"/>
      <c r="AK28" s="1042">
        <v>1526</v>
      </c>
      <c r="AL28" s="1043"/>
      <c r="AM28" s="1043"/>
      <c r="AN28" s="1043"/>
      <c r="AO28" s="1043"/>
      <c r="AP28" s="1043"/>
      <c r="AQ28" s="1043"/>
      <c r="AR28" s="1043"/>
      <c r="AS28" s="1043"/>
      <c r="AT28" s="1043"/>
      <c r="AU28" s="1043"/>
      <c r="AV28" s="1043"/>
      <c r="AW28" s="1043"/>
      <c r="AX28" s="1043"/>
      <c r="AY28" s="1043"/>
      <c r="AZ28" s="1044" t="s">
        <v>529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23415</v>
      </c>
      <c r="R29" s="1039"/>
      <c r="S29" s="1039"/>
      <c r="T29" s="1039"/>
      <c r="U29" s="1039"/>
      <c r="V29" s="1039">
        <v>22874</v>
      </c>
      <c r="W29" s="1039"/>
      <c r="X29" s="1039"/>
      <c r="Y29" s="1039"/>
      <c r="Z29" s="1039"/>
      <c r="AA29" s="1039">
        <v>541</v>
      </c>
      <c r="AB29" s="1039"/>
      <c r="AC29" s="1039"/>
      <c r="AD29" s="1039"/>
      <c r="AE29" s="1040"/>
      <c r="AF29" s="1035">
        <v>541</v>
      </c>
      <c r="AG29" s="1036"/>
      <c r="AH29" s="1036"/>
      <c r="AI29" s="1036"/>
      <c r="AJ29" s="1037"/>
      <c r="AK29" s="980">
        <v>3278</v>
      </c>
      <c r="AL29" s="971"/>
      <c r="AM29" s="971"/>
      <c r="AN29" s="971"/>
      <c r="AO29" s="971"/>
      <c r="AP29" s="971"/>
      <c r="AQ29" s="971"/>
      <c r="AR29" s="971"/>
      <c r="AS29" s="971"/>
      <c r="AT29" s="971"/>
      <c r="AU29" s="971"/>
      <c r="AV29" s="971"/>
      <c r="AW29" s="971"/>
      <c r="AX29" s="971"/>
      <c r="AY29" s="971"/>
      <c r="AZ29" s="1041" t="s">
        <v>529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3724</v>
      </c>
      <c r="R30" s="1039"/>
      <c r="S30" s="1039"/>
      <c r="T30" s="1039"/>
      <c r="U30" s="1039"/>
      <c r="V30" s="1039">
        <v>3646</v>
      </c>
      <c r="W30" s="1039"/>
      <c r="X30" s="1039"/>
      <c r="Y30" s="1039"/>
      <c r="Z30" s="1039"/>
      <c r="AA30" s="1039">
        <v>78</v>
      </c>
      <c r="AB30" s="1039"/>
      <c r="AC30" s="1039"/>
      <c r="AD30" s="1039"/>
      <c r="AE30" s="1040"/>
      <c r="AF30" s="1035">
        <v>78</v>
      </c>
      <c r="AG30" s="1036"/>
      <c r="AH30" s="1036"/>
      <c r="AI30" s="1036"/>
      <c r="AJ30" s="1037"/>
      <c r="AK30" s="980">
        <v>697</v>
      </c>
      <c r="AL30" s="971"/>
      <c r="AM30" s="971"/>
      <c r="AN30" s="971"/>
      <c r="AO30" s="971"/>
      <c r="AP30" s="971"/>
      <c r="AQ30" s="971"/>
      <c r="AR30" s="971"/>
      <c r="AS30" s="971"/>
      <c r="AT30" s="971"/>
      <c r="AU30" s="971"/>
      <c r="AV30" s="971"/>
      <c r="AW30" s="971"/>
      <c r="AX30" s="971"/>
      <c r="AY30" s="971"/>
      <c r="AZ30" s="1041" t="s">
        <v>529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436</v>
      </c>
      <c r="R31" s="1039"/>
      <c r="S31" s="1039"/>
      <c r="T31" s="1039"/>
      <c r="U31" s="1039"/>
      <c r="V31" s="1039">
        <v>421</v>
      </c>
      <c r="W31" s="1039"/>
      <c r="X31" s="1039"/>
      <c r="Y31" s="1039"/>
      <c r="Z31" s="1039"/>
      <c r="AA31" s="1039">
        <v>16</v>
      </c>
      <c r="AB31" s="1039"/>
      <c r="AC31" s="1039"/>
      <c r="AD31" s="1039"/>
      <c r="AE31" s="1040"/>
      <c r="AF31" s="1035">
        <v>16</v>
      </c>
      <c r="AG31" s="1036"/>
      <c r="AH31" s="1036"/>
      <c r="AI31" s="1036"/>
      <c r="AJ31" s="1037"/>
      <c r="AK31" s="980" t="s">
        <v>592</v>
      </c>
      <c r="AL31" s="971"/>
      <c r="AM31" s="971"/>
      <c r="AN31" s="971"/>
      <c r="AO31" s="971"/>
      <c r="AP31" s="971">
        <v>96</v>
      </c>
      <c r="AQ31" s="971"/>
      <c r="AR31" s="971"/>
      <c r="AS31" s="971"/>
      <c r="AT31" s="971"/>
      <c r="AU31" s="971" t="s">
        <v>592</v>
      </c>
      <c r="AV31" s="971"/>
      <c r="AW31" s="971"/>
      <c r="AX31" s="971"/>
      <c r="AY31" s="971"/>
      <c r="AZ31" s="1041" t="s">
        <v>529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6068</v>
      </c>
      <c r="R32" s="1039"/>
      <c r="S32" s="1039"/>
      <c r="T32" s="1039"/>
      <c r="U32" s="1039"/>
      <c r="V32" s="1039">
        <v>5543</v>
      </c>
      <c r="W32" s="1039"/>
      <c r="X32" s="1039"/>
      <c r="Y32" s="1039"/>
      <c r="Z32" s="1039"/>
      <c r="AA32" s="1039">
        <v>525</v>
      </c>
      <c r="AB32" s="1039"/>
      <c r="AC32" s="1039"/>
      <c r="AD32" s="1039"/>
      <c r="AE32" s="1040"/>
      <c r="AF32" s="1035">
        <v>4143</v>
      </c>
      <c r="AG32" s="1036"/>
      <c r="AH32" s="1036"/>
      <c r="AI32" s="1036"/>
      <c r="AJ32" s="1037"/>
      <c r="AK32" s="980">
        <v>388</v>
      </c>
      <c r="AL32" s="971"/>
      <c r="AM32" s="971"/>
      <c r="AN32" s="971"/>
      <c r="AO32" s="971"/>
      <c r="AP32" s="971">
        <v>14957</v>
      </c>
      <c r="AQ32" s="971"/>
      <c r="AR32" s="971"/>
      <c r="AS32" s="971"/>
      <c r="AT32" s="971"/>
      <c r="AU32" s="971">
        <v>15</v>
      </c>
      <c r="AV32" s="971"/>
      <c r="AW32" s="971"/>
      <c r="AX32" s="971"/>
      <c r="AY32" s="971"/>
      <c r="AZ32" s="1041" t="s">
        <v>529</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7557</v>
      </c>
      <c r="R33" s="1039"/>
      <c r="S33" s="1039"/>
      <c r="T33" s="1039"/>
      <c r="U33" s="1039"/>
      <c r="V33" s="1039">
        <v>7429</v>
      </c>
      <c r="W33" s="1039"/>
      <c r="X33" s="1039"/>
      <c r="Y33" s="1039"/>
      <c r="Z33" s="1039"/>
      <c r="AA33" s="1039">
        <v>128</v>
      </c>
      <c r="AB33" s="1039"/>
      <c r="AC33" s="1039"/>
      <c r="AD33" s="1039"/>
      <c r="AE33" s="1040"/>
      <c r="AF33" s="1035">
        <v>3019</v>
      </c>
      <c r="AG33" s="1036"/>
      <c r="AH33" s="1036"/>
      <c r="AI33" s="1036"/>
      <c r="AJ33" s="1037"/>
      <c r="AK33" s="980">
        <v>3159</v>
      </c>
      <c r="AL33" s="971"/>
      <c r="AM33" s="971"/>
      <c r="AN33" s="971"/>
      <c r="AO33" s="971"/>
      <c r="AP33" s="971">
        <v>75842</v>
      </c>
      <c r="AQ33" s="971"/>
      <c r="AR33" s="971"/>
      <c r="AS33" s="971"/>
      <c r="AT33" s="971"/>
      <c r="AU33" s="971">
        <v>29806</v>
      </c>
      <c r="AV33" s="971"/>
      <c r="AW33" s="971"/>
      <c r="AX33" s="971"/>
      <c r="AY33" s="971"/>
      <c r="AZ33" s="1041" t="s">
        <v>529</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415</v>
      </c>
      <c r="C34" s="1031"/>
      <c r="D34" s="1031"/>
      <c r="E34" s="1031"/>
      <c r="F34" s="1031"/>
      <c r="G34" s="1031"/>
      <c r="H34" s="1031"/>
      <c r="I34" s="1031"/>
      <c r="J34" s="1031"/>
      <c r="K34" s="1031"/>
      <c r="L34" s="1031"/>
      <c r="M34" s="1031"/>
      <c r="N34" s="1031"/>
      <c r="O34" s="1031"/>
      <c r="P34" s="1032"/>
      <c r="Q34" s="1038">
        <v>13774</v>
      </c>
      <c r="R34" s="1039"/>
      <c r="S34" s="1039"/>
      <c r="T34" s="1039"/>
      <c r="U34" s="1039"/>
      <c r="V34" s="1039">
        <v>12861</v>
      </c>
      <c r="W34" s="1039"/>
      <c r="X34" s="1039"/>
      <c r="Y34" s="1039"/>
      <c r="Z34" s="1039"/>
      <c r="AA34" s="1039">
        <v>913</v>
      </c>
      <c r="AB34" s="1039"/>
      <c r="AC34" s="1039"/>
      <c r="AD34" s="1039"/>
      <c r="AE34" s="1040"/>
      <c r="AF34" s="1035">
        <v>7317</v>
      </c>
      <c r="AG34" s="1036"/>
      <c r="AH34" s="1036"/>
      <c r="AI34" s="1036"/>
      <c r="AJ34" s="1037"/>
      <c r="AK34" s="980">
        <v>1125</v>
      </c>
      <c r="AL34" s="971"/>
      <c r="AM34" s="971"/>
      <c r="AN34" s="971"/>
      <c r="AO34" s="971"/>
      <c r="AP34" s="971">
        <v>1029</v>
      </c>
      <c r="AQ34" s="971"/>
      <c r="AR34" s="971"/>
      <c r="AS34" s="971"/>
      <c r="AT34" s="971"/>
      <c r="AU34" s="971">
        <v>651</v>
      </c>
      <c r="AV34" s="971"/>
      <c r="AW34" s="971"/>
      <c r="AX34" s="971"/>
      <c r="AY34" s="971"/>
      <c r="AZ34" s="1041" t="s">
        <v>529</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416</v>
      </c>
      <c r="C35" s="1031"/>
      <c r="D35" s="1031"/>
      <c r="E35" s="1031"/>
      <c r="F35" s="1031"/>
      <c r="G35" s="1031"/>
      <c r="H35" s="1031"/>
      <c r="I35" s="1031"/>
      <c r="J35" s="1031"/>
      <c r="K35" s="1031"/>
      <c r="L35" s="1031"/>
      <c r="M35" s="1031"/>
      <c r="N35" s="1031"/>
      <c r="O35" s="1031"/>
      <c r="P35" s="1032"/>
      <c r="Q35" s="1038">
        <v>258</v>
      </c>
      <c r="R35" s="1039"/>
      <c r="S35" s="1039"/>
      <c r="T35" s="1039"/>
      <c r="U35" s="1039"/>
      <c r="V35" s="1039">
        <v>254</v>
      </c>
      <c r="W35" s="1039"/>
      <c r="X35" s="1039"/>
      <c r="Y35" s="1039"/>
      <c r="Z35" s="1039"/>
      <c r="AA35" s="1039">
        <v>3</v>
      </c>
      <c r="AB35" s="1039"/>
      <c r="AC35" s="1039"/>
      <c r="AD35" s="1039"/>
      <c r="AE35" s="1040"/>
      <c r="AF35" s="1035">
        <v>3</v>
      </c>
      <c r="AG35" s="1036"/>
      <c r="AH35" s="1036"/>
      <c r="AI35" s="1036"/>
      <c r="AJ35" s="1037"/>
      <c r="AK35" s="980">
        <v>69</v>
      </c>
      <c r="AL35" s="971"/>
      <c r="AM35" s="971"/>
      <c r="AN35" s="971"/>
      <c r="AO35" s="971"/>
      <c r="AP35" s="971">
        <v>281</v>
      </c>
      <c r="AQ35" s="971"/>
      <c r="AR35" s="971"/>
      <c r="AS35" s="971"/>
      <c r="AT35" s="971"/>
      <c r="AU35" s="971">
        <v>174</v>
      </c>
      <c r="AV35" s="971"/>
      <c r="AW35" s="971"/>
      <c r="AX35" s="971"/>
      <c r="AY35" s="971"/>
      <c r="AZ35" s="1041" t="s">
        <v>529</v>
      </c>
      <c r="BA35" s="1041"/>
      <c r="BB35" s="1041"/>
      <c r="BC35" s="1041"/>
      <c r="BD35" s="1041"/>
      <c r="BE35" s="972" t="s">
        <v>417</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418</v>
      </c>
      <c r="C36" s="1031"/>
      <c r="D36" s="1031"/>
      <c r="E36" s="1031"/>
      <c r="F36" s="1031"/>
      <c r="G36" s="1031"/>
      <c r="H36" s="1031"/>
      <c r="I36" s="1031"/>
      <c r="J36" s="1031"/>
      <c r="K36" s="1031"/>
      <c r="L36" s="1031"/>
      <c r="M36" s="1031"/>
      <c r="N36" s="1031"/>
      <c r="O36" s="1031"/>
      <c r="P36" s="1032"/>
      <c r="Q36" s="1038">
        <v>229</v>
      </c>
      <c r="R36" s="1039"/>
      <c r="S36" s="1039"/>
      <c r="T36" s="1039"/>
      <c r="U36" s="1039"/>
      <c r="V36" s="1039">
        <v>228</v>
      </c>
      <c r="W36" s="1039"/>
      <c r="X36" s="1039"/>
      <c r="Y36" s="1039"/>
      <c r="Z36" s="1039"/>
      <c r="AA36" s="1039">
        <v>1</v>
      </c>
      <c r="AB36" s="1039"/>
      <c r="AC36" s="1039"/>
      <c r="AD36" s="1039"/>
      <c r="AE36" s="1040"/>
      <c r="AF36" s="1035">
        <v>1</v>
      </c>
      <c r="AG36" s="1036"/>
      <c r="AH36" s="1036"/>
      <c r="AI36" s="1036"/>
      <c r="AJ36" s="1037"/>
      <c r="AK36" s="980">
        <v>174</v>
      </c>
      <c r="AL36" s="971"/>
      <c r="AM36" s="971"/>
      <c r="AN36" s="971"/>
      <c r="AO36" s="971"/>
      <c r="AP36" s="971">
        <v>566</v>
      </c>
      <c r="AQ36" s="971"/>
      <c r="AR36" s="971"/>
      <c r="AS36" s="971"/>
      <c r="AT36" s="971"/>
      <c r="AU36" s="971">
        <v>563</v>
      </c>
      <c r="AV36" s="971"/>
      <c r="AW36" s="971"/>
      <c r="AX36" s="971"/>
      <c r="AY36" s="971"/>
      <c r="AZ36" s="1041" t="s">
        <v>529</v>
      </c>
      <c r="BA36" s="1041"/>
      <c r="BB36" s="1041"/>
      <c r="BC36" s="1041"/>
      <c r="BD36" s="1041"/>
      <c r="BE36" s="972" t="s">
        <v>419</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15353</v>
      </c>
      <c r="AG63" s="959"/>
      <c r="AH63" s="959"/>
      <c r="AI63" s="959"/>
      <c r="AJ63" s="1022"/>
      <c r="AK63" s="1023"/>
      <c r="AL63" s="963"/>
      <c r="AM63" s="963"/>
      <c r="AN63" s="963"/>
      <c r="AO63" s="963"/>
      <c r="AP63" s="959">
        <v>92771</v>
      </c>
      <c r="AQ63" s="959"/>
      <c r="AR63" s="959"/>
      <c r="AS63" s="959"/>
      <c r="AT63" s="959"/>
      <c r="AU63" s="959">
        <v>31209</v>
      </c>
      <c r="AV63" s="959"/>
      <c r="AW63" s="959"/>
      <c r="AX63" s="959"/>
      <c r="AY63" s="959"/>
      <c r="AZ63" s="1017"/>
      <c r="BA63" s="1017"/>
      <c r="BB63" s="1017"/>
      <c r="BC63" s="1017"/>
      <c r="BD63" s="1017"/>
      <c r="BE63" s="960"/>
      <c r="BF63" s="960"/>
      <c r="BG63" s="960"/>
      <c r="BH63" s="960"/>
      <c r="BI63" s="961"/>
      <c r="BJ63" s="1018" t="s">
        <v>422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424</v>
      </c>
      <c r="B66" s="996"/>
      <c r="C66" s="996"/>
      <c r="D66" s="996"/>
      <c r="E66" s="996"/>
      <c r="F66" s="996"/>
      <c r="G66" s="996"/>
      <c r="H66" s="996"/>
      <c r="I66" s="996"/>
      <c r="J66" s="996"/>
      <c r="K66" s="996"/>
      <c r="L66" s="996"/>
      <c r="M66" s="996"/>
      <c r="N66" s="996"/>
      <c r="O66" s="996"/>
      <c r="P66" s="997"/>
      <c r="Q66" s="1001" t="s">
        <v>425</v>
      </c>
      <c r="R66" s="1002"/>
      <c r="S66" s="1002"/>
      <c r="T66" s="1002"/>
      <c r="U66" s="1003"/>
      <c r="V66" s="1001" t="s">
        <v>426</v>
      </c>
      <c r="W66" s="1002"/>
      <c r="X66" s="1002"/>
      <c r="Y66" s="1002"/>
      <c r="Z66" s="1003"/>
      <c r="AA66" s="1001" t="s">
        <v>427</v>
      </c>
      <c r="AB66" s="1002"/>
      <c r="AC66" s="1002"/>
      <c r="AD66" s="1002"/>
      <c r="AE66" s="1003"/>
      <c r="AF66" s="1007" t="s">
        <v>428</v>
      </c>
      <c r="AG66" s="1008"/>
      <c r="AH66" s="1008"/>
      <c r="AI66" s="1008"/>
      <c r="AJ66" s="1009"/>
      <c r="AK66" s="1001" t="s">
        <v>429</v>
      </c>
      <c r="AL66" s="996"/>
      <c r="AM66" s="996"/>
      <c r="AN66" s="996"/>
      <c r="AO66" s="997"/>
      <c r="AP66" s="1001" t="s">
        <v>430</v>
      </c>
      <c r="AQ66" s="1002"/>
      <c r="AR66" s="1002"/>
      <c r="AS66" s="1002"/>
      <c r="AT66" s="1003"/>
      <c r="AU66" s="1001" t="s">
        <v>431</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593</v>
      </c>
      <c r="C68" s="986"/>
      <c r="D68" s="986"/>
      <c r="E68" s="986"/>
      <c r="F68" s="986"/>
      <c r="G68" s="986"/>
      <c r="H68" s="986"/>
      <c r="I68" s="986"/>
      <c r="J68" s="986"/>
      <c r="K68" s="986"/>
      <c r="L68" s="986"/>
      <c r="M68" s="986"/>
      <c r="N68" s="986"/>
      <c r="O68" s="986"/>
      <c r="P68" s="987"/>
      <c r="Q68" s="988">
        <v>3695</v>
      </c>
      <c r="R68" s="982"/>
      <c r="S68" s="982"/>
      <c r="T68" s="982"/>
      <c r="U68" s="982"/>
      <c r="V68" s="982">
        <v>3659</v>
      </c>
      <c r="W68" s="982"/>
      <c r="X68" s="982"/>
      <c r="Y68" s="982"/>
      <c r="Z68" s="982"/>
      <c r="AA68" s="982">
        <v>36</v>
      </c>
      <c r="AB68" s="982"/>
      <c r="AC68" s="982"/>
      <c r="AD68" s="982"/>
      <c r="AE68" s="982"/>
      <c r="AF68" s="982">
        <v>36</v>
      </c>
      <c r="AG68" s="982"/>
      <c r="AH68" s="982"/>
      <c r="AI68" s="982"/>
      <c r="AJ68" s="982"/>
      <c r="AK68" s="982" t="s">
        <v>592</v>
      </c>
      <c r="AL68" s="982"/>
      <c r="AM68" s="982"/>
      <c r="AN68" s="982"/>
      <c r="AO68" s="982"/>
      <c r="AP68" s="982">
        <v>12655</v>
      </c>
      <c r="AQ68" s="982"/>
      <c r="AR68" s="982"/>
      <c r="AS68" s="982"/>
      <c r="AT68" s="982"/>
      <c r="AU68" s="982">
        <v>10638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594</v>
      </c>
      <c r="C69" s="975"/>
      <c r="D69" s="975"/>
      <c r="E69" s="975"/>
      <c r="F69" s="975"/>
      <c r="G69" s="975"/>
      <c r="H69" s="975"/>
      <c r="I69" s="975"/>
      <c r="J69" s="975"/>
      <c r="K69" s="975"/>
      <c r="L69" s="975"/>
      <c r="M69" s="975"/>
      <c r="N69" s="975"/>
      <c r="O69" s="975"/>
      <c r="P69" s="976"/>
      <c r="Q69" s="977">
        <v>259</v>
      </c>
      <c r="R69" s="971"/>
      <c r="S69" s="971"/>
      <c r="T69" s="971"/>
      <c r="U69" s="971"/>
      <c r="V69" s="971">
        <v>167</v>
      </c>
      <c r="W69" s="971"/>
      <c r="X69" s="971"/>
      <c r="Y69" s="971"/>
      <c r="Z69" s="971"/>
      <c r="AA69" s="971">
        <v>92</v>
      </c>
      <c r="AB69" s="971"/>
      <c r="AC69" s="971"/>
      <c r="AD69" s="971"/>
      <c r="AE69" s="971"/>
      <c r="AF69" s="971">
        <v>92</v>
      </c>
      <c r="AG69" s="971"/>
      <c r="AH69" s="971"/>
      <c r="AI69" s="971"/>
      <c r="AJ69" s="971"/>
      <c r="AK69" s="971" t="s">
        <v>592</v>
      </c>
      <c r="AL69" s="971"/>
      <c r="AM69" s="971"/>
      <c r="AN69" s="971"/>
      <c r="AO69" s="971"/>
      <c r="AP69" s="971" t="s">
        <v>592</v>
      </c>
      <c r="AQ69" s="971"/>
      <c r="AR69" s="971"/>
      <c r="AS69" s="971"/>
      <c r="AT69" s="971"/>
      <c r="AU69" s="971" t="s">
        <v>592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595</v>
      </c>
      <c r="C70" s="975"/>
      <c r="D70" s="975"/>
      <c r="E70" s="975"/>
      <c r="F70" s="975"/>
      <c r="G70" s="975"/>
      <c r="H70" s="975"/>
      <c r="I70" s="975"/>
      <c r="J70" s="975"/>
      <c r="K70" s="975"/>
      <c r="L70" s="975"/>
      <c r="M70" s="975"/>
      <c r="N70" s="975"/>
      <c r="O70" s="975"/>
      <c r="P70" s="976"/>
      <c r="Q70" s="977">
        <v>157883</v>
      </c>
      <c r="R70" s="971"/>
      <c r="S70" s="971"/>
      <c r="T70" s="971"/>
      <c r="U70" s="971"/>
      <c r="V70" s="971">
        <v>155213</v>
      </c>
      <c r="W70" s="971"/>
      <c r="X70" s="971"/>
      <c r="Y70" s="971"/>
      <c r="Z70" s="971"/>
      <c r="AA70" s="971">
        <v>2669</v>
      </c>
      <c r="AB70" s="971"/>
      <c r="AC70" s="971"/>
      <c r="AD70" s="971"/>
      <c r="AE70" s="971"/>
      <c r="AF70" s="971">
        <v>2669</v>
      </c>
      <c r="AG70" s="971"/>
      <c r="AH70" s="971"/>
      <c r="AI70" s="971"/>
      <c r="AJ70" s="971"/>
      <c r="AK70" s="971">
        <v>1728</v>
      </c>
      <c r="AL70" s="971"/>
      <c r="AM70" s="971"/>
      <c r="AN70" s="971"/>
      <c r="AO70" s="971"/>
      <c r="AP70" s="971" t="s">
        <v>592</v>
      </c>
      <c r="AQ70" s="971"/>
      <c r="AR70" s="971"/>
      <c r="AS70" s="971"/>
      <c r="AT70" s="971"/>
      <c r="AU70" s="971" t="s">
        <v>592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596</v>
      </c>
      <c r="C71" s="975"/>
      <c r="D71" s="975"/>
      <c r="E71" s="975"/>
      <c r="F71" s="975"/>
      <c r="G71" s="975"/>
      <c r="H71" s="975"/>
      <c r="I71" s="975"/>
      <c r="J71" s="975"/>
      <c r="K71" s="975"/>
      <c r="L71" s="975"/>
      <c r="M71" s="975"/>
      <c r="N71" s="975"/>
      <c r="O71" s="975"/>
      <c r="P71" s="976"/>
      <c r="Q71" s="977">
        <v>1108</v>
      </c>
      <c r="R71" s="971"/>
      <c r="S71" s="971"/>
      <c r="T71" s="971"/>
      <c r="U71" s="971"/>
      <c r="V71" s="971">
        <v>1104</v>
      </c>
      <c r="W71" s="971"/>
      <c r="X71" s="971"/>
      <c r="Y71" s="971"/>
      <c r="Z71" s="971"/>
      <c r="AA71" s="971">
        <v>3</v>
      </c>
      <c r="AB71" s="971"/>
      <c r="AC71" s="971"/>
      <c r="AD71" s="971"/>
      <c r="AE71" s="971"/>
      <c r="AF71" s="971">
        <v>3</v>
      </c>
      <c r="AG71" s="971"/>
      <c r="AH71" s="971"/>
      <c r="AI71" s="971"/>
      <c r="AJ71" s="971"/>
      <c r="AK71" s="971" t="s">
        <v>592</v>
      </c>
      <c r="AL71" s="971"/>
      <c r="AM71" s="971"/>
      <c r="AN71" s="971"/>
      <c r="AO71" s="971"/>
      <c r="AP71" s="971" t="s">
        <v>592</v>
      </c>
      <c r="AQ71" s="971"/>
      <c r="AR71" s="971"/>
      <c r="AS71" s="971"/>
      <c r="AT71" s="971"/>
      <c r="AU71" s="971" t="s">
        <v>592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597</v>
      </c>
      <c r="C72" s="975"/>
      <c r="D72" s="975"/>
      <c r="E72" s="975"/>
      <c r="F72" s="975"/>
      <c r="G72" s="975"/>
      <c r="H72" s="975"/>
      <c r="I72" s="975"/>
      <c r="J72" s="975"/>
      <c r="K72" s="975"/>
      <c r="L72" s="975"/>
      <c r="M72" s="975"/>
      <c r="N72" s="975"/>
      <c r="O72" s="975"/>
      <c r="P72" s="976"/>
      <c r="Q72" s="977">
        <v>85</v>
      </c>
      <c r="R72" s="971"/>
      <c r="S72" s="971"/>
      <c r="T72" s="971"/>
      <c r="U72" s="971"/>
      <c r="V72" s="971">
        <v>71</v>
      </c>
      <c r="W72" s="971"/>
      <c r="X72" s="971"/>
      <c r="Y72" s="971"/>
      <c r="Z72" s="971"/>
      <c r="AA72" s="971">
        <v>14</v>
      </c>
      <c r="AB72" s="971"/>
      <c r="AC72" s="971"/>
      <c r="AD72" s="971"/>
      <c r="AE72" s="971"/>
      <c r="AF72" s="971">
        <v>14</v>
      </c>
      <c r="AG72" s="971"/>
      <c r="AH72" s="971"/>
      <c r="AI72" s="971"/>
      <c r="AJ72" s="971"/>
      <c r="AK72" s="971" t="s">
        <v>592</v>
      </c>
      <c r="AL72" s="971"/>
      <c r="AM72" s="971"/>
      <c r="AN72" s="971"/>
      <c r="AO72" s="971"/>
      <c r="AP72" s="971" t="s">
        <v>592</v>
      </c>
      <c r="AQ72" s="971"/>
      <c r="AR72" s="971"/>
      <c r="AS72" s="971"/>
      <c r="AT72" s="971"/>
      <c r="AU72" s="971" t="s">
        <v>592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598</v>
      </c>
      <c r="C73" s="975"/>
      <c r="D73" s="975"/>
      <c r="E73" s="975"/>
      <c r="F73" s="975"/>
      <c r="G73" s="975"/>
      <c r="H73" s="975"/>
      <c r="I73" s="975"/>
      <c r="J73" s="975"/>
      <c r="K73" s="975"/>
      <c r="L73" s="975"/>
      <c r="M73" s="975"/>
      <c r="N73" s="975"/>
      <c r="O73" s="975"/>
      <c r="P73" s="976"/>
      <c r="Q73" s="977">
        <v>597</v>
      </c>
      <c r="R73" s="971"/>
      <c r="S73" s="971"/>
      <c r="T73" s="971"/>
      <c r="U73" s="971"/>
      <c r="V73" s="971">
        <v>519</v>
      </c>
      <c r="W73" s="971"/>
      <c r="X73" s="971"/>
      <c r="Y73" s="971"/>
      <c r="Z73" s="971"/>
      <c r="AA73" s="971">
        <v>78</v>
      </c>
      <c r="AB73" s="971"/>
      <c r="AC73" s="971"/>
      <c r="AD73" s="971"/>
      <c r="AE73" s="971"/>
      <c r="AF73" s="971">
        <v>1164</v>
      </c>
      <c r="AG73" s="971"/>
      <c r="AH73" s="971"/>
      <c r="AI73" s="971"/>
      <c r="AJ73" s="971"/>
      <c r="AK73" s="971" t="s">
        <v>592</v>
      </c>
      <c r="AL73" s="971"/>
      <c r="AM73" s="971"/>
      <c r="AN73" s="971"/>
      <c r="AO73" s="971"/>
      <c r="AP73" s="971">
        <v>403</v>
      </c>
      <c r="AQ73" s="971"/>
      <c r="AR73" s="971"/>
      <c r="AS73" s="971"/>
      <c r="AT73" s="971"/>
      <c r="AU73" s="971" t="s">
        <v>592</v>
      </c>
      <c r="AV73" s="971"/>
      <c r="AW73" s="971"/>
      <c r="AX73" s="971"/>
      <c r="AY73" s="971"/>
      <c r="AZ73" s="972" t="s">
        <v>599</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3978</v>
      </c>
      <c r="AG88" s="959"/>
      <c r="AH88" s="959"/>
      <c r="AI88" s="959"/>
      <c r="AJ88" s="959"/>
      <c r="AK88" s="963"/>
      <c r="AL88" s="963"/>
      <c r="AM88" s="963"/>
      <c r="AN88" s="963"/>
      <c r="AO88" s="963"/>
      <c r="AP88" s="959">
        <v>13058</v>
      </c>
      <c r="AQ88" s="959"/>
      <c r="AR88" s="959"/>
      <c r="AS88" s="959"/>
      <c r="AT88" s="959"/>
      <c r="AU88" s="959">
        <v>10638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609</v>
      </c>
      <c r="CS102" s="953"/>
      <c r="CT102" s="953"/>
      <c r="CU102" s="953"/>
      <c r="CV102" s="954"/>
      <c r="CW102" s="952">
        <v>90</v>
      </c>
      <c r="CX102" s="953"/>
      <c r="CY102" s="953"/>
      <c r="CZ102" s="953"/>
      <c r="DA102" s="954"/>
      <c r="DB102" s="952">
        <v>3339</v>
      </c>
      <c r="DC102" s="953"/>
      <c r="DD102" s="953"/>
      <c r="DE102" s="953"/>
      <c r="DF102" s="954"/>
      <c r="DG102" s="952" t="s">
        <v>592</v>
      </c>
      <c r="DH102" s="953"/>
      <c r="DI102" s="953"/>
      <c r="DJ102" s="953"/>
      <c r="DK102" s="954"/>
      <c r="DL102" s="952">
        <v>327</v>
      </c>
      <c r="DM102" s="953"/>
      <c r="DN102" s="953"/>
      <c r="DO102" s="953"/>
      <c r="DP102" s="954"/>
      <c r="DQ102" s="952">
        <v>33</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311</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311</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311</v>
      </c>
      <c r="DR109" s="896"/>
      <c r="DS109" s="896"/>
      <c r="DT109" s="896"/>
      <c r="DU109" s="897"/>
      <c r="DV109" s="898" t="s">
        <v>443</v>
      </c>
      <c r="DW109" s="896"/>
      <c r="DX109" s="896"/>
      <c r="DY109" s="896"/>
      <c r="DZ109" s="929"/>
    </row>
    <row r="110" spans="1:131" s="230" customFormat="1" ht="26.25" customHeight="1" x14ac:dyDescent="0.2">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8578091</v>
      </c>
      <c r="AB110" s="889"/>
      <c r="AC110" s="889"/>
      <c r="AD110" s="889"/>
      <c r="AE110" s="890"/>
      <c r="AF110" s="891">
        <v>8415327</v>
      </c>
      <c r="AG110" s="889"/>
      <c r="AH110" s="889"/>
      <c r="AI110" s="889"/>
      <c r="AJ110" s="890"/>
      <c r="AK110" s="891">
        <v>8400591</v>
      </c>
      <c r="AL110" s="889"/>
      <c r="AM110" s="889"/>
      <c r="AN110" s="889"/>
      <c r="AO110" s="890"/>
      <c r="AP110" s="892">
        <v>18.2</v>
      </c>
      <c r="AQ110" s="893"/>
      <c r="AR110" s="893"/>
      <c r="AS110" s="893"/>
      <c r="AT110" s="894"/>
      <c r="AU110" s="930" t="s">
        <v>74</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103802151</v>
      </c>
      <c r="BR110" s="842"/>
      <c r="BS110" s="842"/>
      <c r="BT110" s="842"/>
      <c r="BU110" s="842"/>
      <c r="BV110" s="842">
        <v>107955199</v>
      </c>
      <c r="BW110" s="842"/>
      <c r="BX110" s="842"/>
      <c r="BY110" s="842"/>
      <c r="BZ110" s="842"/>
      <c r="CA110" s="842">
        <v>109903007</v>
      </c>
      <c r="CB110" s="842"/>
      <c r="CC110" s="842"/>
      <c r="CD110" s="842"/>
      <c r="CE110" s="842"/>
      <c r="CF110" s="866">
        <v>238.3</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754463</v>
      </c>
      <c r="DH110" s="842"/>
      <c r="DI110" s="842"/>
      <c r="DJ110" s="842"/>
      <c r="DK110" s="842"/>
      <c r="DL110" s="842">
        <v>9898794</v>
      </c>
      <c r="DM110" s="842"/>
      <c r="DN110" s="842"/>
      <c r="DO110" s="842"/>
      <c r="DP110" s="842"/>
      <c r="DQ110" s="842">
        <v>10281135</v>
      </c>
      <c r="DR110" s="842"/>
      <c r="DS110" s="842"/>
      <c r="DT110" s="842"/>
      <c r="DU110" s="842"/>
      <c r="DV110" s="843">
        <v>22.3</v>
      </c>
      <c r="DW110" s="843"/>
      <c r="DX110" s="843"/>
      <c r="DY110" s="843"/>
      <c r="DZ110" s="844"/>
    </row>
    <row r="111" spans="1:131" s="230" customFormat="1" ht="26.25" customHeight="1" x14ac:dyDescent="0.2">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397</v>
      </c>
      <c r="AB111" s="919"/>
      <c r="AC111" s="919"/>
      <c r="AD111" s="919"/>
      <c r="AE111" s="920"/>
      <c r="AF111" s="921" t="s">
        <v>450</v>
      </c>
      <c r="AG111" s="919"/>
      <c r="AH111" s="919"/>
      <c r="AI111" s="919"/>
      <c r="AJ111" s="920"/>
      <c r="AK111" s="921" t="s">
        <v>451</v>
      </c>
      <c r="AL111" s="919"/>
      <c r="AM111" s="919"/>
      <c r="AN111" s="919"/>
      <c r="AO111" s="920"/>
      <c r="AP111" s="922" t="s">
        <v>452</v>
      </c>
      <c r="AQ111" s="923"/>
      <c r="AR111" s="923"/>
      <c r="AS111" s="923"/>
      <c r="AT111" s="924"/>
      <c r="AU111" s="932"/>
      <c r="AV111" s="933"/>
      <c r="AW111" s="933"/>
      <c r="AX111" s="933"/>
      <c r="AY111" s="933"/>
      <c r="AZ111" s="815" t="s">
        <v>453</v>
      </c>
      <c r="BA111" s="752"/>
      <c r="BB111" s="752"/>
      <c r="BC111" s="752"/>
      <c r="BD111" s="752"/>
      <c r="BE111" s="752"/>
      <c r="BF111" s="752"/>
      <c r="BG111" s="752"/>
      <c r="BH111" s="752"/>
      <c r="BI111" s="752"/>
      <c r="BJ111" s="752"/>
      <c r="BK111" s="752"/>
      <c r="BL111" s="752"/>
      <c r="BM111" s="752"/>
      <c r="BN111" s="752"/>
      <c r="BO111" s="752"/>
      <c r="BP111" s="753"/>
      <c r="BQ111" s="816">
        <v>2881417</v>
      </c>
      <c r="BR111" s="817"/>
      <c r="BS111" s="817"/>
      <c r="BT111" s="817"/>
      <c r="BU111" s="817"/>
      <c r="BV111" s="817">
        <v>11506106</v>
      </c>
      <c r="BW111" s="817"/>
      <c r="BX111" s="817"/>
      <c r="BY111" s="817"/>
      <c r="BZ111" s="817"/>
      <c r="CA111" s="817">
        <v>11819490</v>
      </c>
      <c r="CB111" s="817"/>
      <c r="CC111" s="817"/>
      <c r="CD111" s="817"/>
      <c r="CE111" s="817"/>
      <c r="CF111" s="875">
        <v>25.6</v>
      </c>
      <c r="CG111" s="876"/>
      <c r="CH111" s="876"/>
      <c r="CI111" s="876"/>
      <c r="CJ111" s="876"/>
      <c r="CK111" s="927"/>
      <c r="CL111" s="821"/>
      <c r="CM111" s="815"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111175</v>
      </c>
      <c r="DH111" s="817"/>
      <c r="DI111" s="817"/>
      <c r="DJ111" s="817"/>
      <c r="DK111" s="817"/>
      <c r="DL111" s="817">
        <v>88918</v>
      </c>
      <c r="DM111" s="817"/>
      <c r="DN111" s="817"/>
      <c r="DO111" s="817"/>
      <c r="DP111" s="817"/>
      <c r="DQ111" s="817">
        <v>66279</v>
      </c>
      <c r="DR111" s="817"/>
      <c r="DS111" s="817"/>
      <c r="DT111" s="817"/>
      <c r="DU111" s="817"/>
      <c r="DV111" s="794">
        <v>0.1</v>
      </c>
      <c r="DW111" s="794"/>
      <c r="DX111" s="794"/>
      <c r="DY111" s="794"/>
      <c r="DZ111" s="795"/>
    </row>
    <row r="112" spans="1:131" s="230" customFormat="1" ht="26.25" customHeight="1" x14ac:dyDescent="0.2">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397</v>
      </c>
      <c r="AB112" s="780"/>
      <c r="AC112" s="780"/>
      <c r="AD112" s="780"/>
      <c r="AE112" s="781"/>
      <c r="AF112" s="782" t="s">
        <v>457</v>
      </c>
      <c r="AG112" s="780"/>
      <c r="AH112" s="780"/>
      <c r="AI112" s="780"/>
      <c r="AJ112" s="781"/>
      <c r="AK112" s="782" t="s">
        <v>458</v>
      </c>
      <c r="AL112" s="780"/>
      <c r="AM112" s="780"/>
      <c r="AN112" s="780"/>
      <c r="AO112" s="781"/>
      <c r="AP112" s="824" t="s">
        <v>397</v>
      </c>
      <c r="AQ112" s="825"/>
      <c r="AR112" s="825"/>
      <c r="AS112" s="825"/>
      <c r="AT112" s="826"/>
      <c r="AU112" s="932"/>
      <c r="AV112" s="933"/>
      <c r="AW112" s="933"/>
      <c r="AX112" s="933"/>
      <c r="AY112" s="933"/>
      <c r="AZ112" s="815" t="s">
        <v>459</v>
      </c>
      <c r="BA112" s="752"/>
      <c r="BB112" s="752"/>
      <c r="BC112" s="752"/>
      <c r="BD112" s="752"/>
      <c r="BE112" s="752"/>
      <c r="BF112" s="752"/>
      <c r="BG112" s="752"/>
      <c r="BH112" s="752"/>
      <c r="BI112" s="752"/>
      <c r="BJ112" s="752"/>
      <c r="BK112" s="752"/>
      <c r="BL112" s="752"/>
      <c r="BM112" s="752"/>
      <c r="BN112" s="752"/>
      <c r="BO112" s="752"/>
      <c r="BP112" s="753"/>
      <c r="BQ112" s="816">
        <v>35654353</v>
      </c>
      <c r="BR112" s="817"/>
      <c r="BS112" s="817"/>
      <c r="BT112" s="817"/>
      <c r="BU112" s="817"/>
      <c r="BV112" s="817">
        <v>34221458</v>
      </c>
      <c r="BW112" s="817"/>
      <c r="BX112" s="817"/>
      <c r="BY112" s="817"/>
      <c r="BZ112" s="817"/>
      <c r="CA112" s="817">
        <v>31208324</v>
      </c>
      <c r="CB112" s="817"/>
      <c r="CC112" s="817"/>
      <c r="CD112" s="817"/>
      <c r="CE112" s="817"/>
      <c r="CF112" s="875">
        <v>67.7</v>
      </c>
      <c r="CG112" s="876"/>
      <c r="CH112" s="876"/>
      <c r="CI112" s="876"/>
      <c r="CJ112" s="876"/>
      <c r="CK112" s="927"/>
      <c r="CL112" s="821"/>
      <c r="CM112" s="815" t="s">
        <v>460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457</v>
      </c>
      <c r="DH112" s="817"/>
      <c r="DI112" s="817"/>
      <c r="DJ112" s="817"/>
      <c r="DK112" s="817"/>
      <c r="DL112" s="817" t="s">
        <v>397</v>
      </c>
      <c r="DM112" s="817"/>
      <c r="DN112" s="817"/>
      <c r="DO112" s="817"/>
      <c r="DP112" s="817"/>
      <c r="DQ112" s="817" t="s">
        <v>461</v>
      </c>
      <c r="DR112" s="817"/>
      <c r="DS112" s="817"/>
      <c r="DT112" s="817"/>
      <c r="DU112" s="817"/>
      <c r="DV112" s="794" t="s">
        <v>397</v>
      </c>
      <c r="DW112" s="794"/>
      <c r="DX112" s="794"/>
      <c r="DY112" s="794"/>
      <c r="DZ112" s="795"/>
    </row>
    <row r="113" spans="1:130" s="230" customFormat="1" ht="26.25" customHeight="1" x14ac:dyDescent="0.2">
      <c r="A113" s="914"/>
      <c r="B113" s="915"/>
      <c r="C113" s="752" t="s">
        <v>462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3794717</v>
      </c>
      <c r="AB113" s="919"/>
      <c r="AC113" s="919"/>
      <c r="AD113" s="919"/>
      <c r="AE113" s="920"/>
      <c r="AF113" s="921">
        <v>3543174</v>
      </c>
      <c r="AG113" s="919"/>
      <c r="AH113" s="919"/>
      <c r="AI113" s="919"/>
      <c r="AJ113" s="920"/>
      <c r="AK113" s="921">
        <v>3259583</v>
      </c>
      <c r="AL113" s="919"/>
      <c r="AM113" s="919"/>
      <c r="AN113" s="919"/>
      <c r="AO113" s="920"/>
      <c r="AP113" s="922">
        <v>7.1</v>
      </c>
      <c r="AQ113" s="923"/>
      <c r="AR113" s="923"/>
      <c r="AS113" s="923"/>
      <c r="AT113" s="924"/>
      <c r="AU113" s="932"/>
      <c r="AV113" s="933"/>
      <c r="AW113" s="933"/>
      <c r="AX113" s="933"/>
      <c r="AY113" s="933"/>
      <c r="AZ113" s="815" t="s">
        <v>463</v>
      </c>
      <c r="BA113" s="752"/>
      <c r="BB113" s="752"/>
      <c r="BC113" s="752"/>
      <c r="BD113" s="752"/>
      <c r="BE113" s="752"/>
      <c r="BF113" s="752"/>
      <c r="BG113" s="752"/>
      <c r="BH113" s="752"/>
      <c r="BI113" s="752"/>
      <c r="BJ113" s="752"/>
      <c r="BK113" s="752"/>
      <c r="BL113" s="752"/>
      <c r="BM113" s="752"/>
      <c r="BN113" s="752"/>
      <c r="BO113" s="752"/>
      <c r="BP113" s="753"/>
      <c r="BQ113" s="816">
        <v>11413109</v>
      </c>
      <c r="BR113" s="817"/>
      <c r="BS113" s="817"/>
      <c r="BT113" s="817"/>
      <c r="BU113" s="817"/>
      <c r="BV113" s="817">
        <v>11355162</v>
      </c>
      <c r="BW113" s="817"/>
      <c r="BX113" s="817"/>
      <c r="BY113" s="817"/>
      <c r="BZ113" s="817"/>
      <c r="CA113" s="817">
        <v>10637552</v>
      </c>
      <c r="CB113" s="817"/>
      <c r="CC113" s="817"/>
      <c r="CD113" s="817"/>
      <c r="CE113" s="817"/>
      <c r="CF113" s="875">
        <v>23.1</v>
      </c>
      <c r="CG113" s="876"/>
      <c r="CH113" s="876"/>
      <c r="CI113" s="876"/>
      <c r="CJ113" s="876"/>
      <c r="CK113" s="927"/>
      <c r="CL113" s="821"/>
      <c r="CM113" s="815" t="s">
        <v>464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569577</v>
      </c>
      <c r="DH113" s="780"/>
      <c r="DI113" s="780"/>
      <c r="DJ113" s="780"/>
      <c r="DK113" s="781"/>
      <c r="DL113" s="782">
        <v>400024</v>
      </c>
      <c r="DM113" s="780"/>
      <c r="DN113" s="780"/>
      <c r="DO113" s="780"/>
      <c r="DP113" s="781"/>
      <c r="DQ113" s="782">
        <v>230471</v>
      </c>
      <c r="DR113" s="780"/>
      <c r="DS113" s="780"/>
      <c r="DT113" s="780"/>
      <c r="DU113" s="781"/>
      <c r="DV113" s="824">
        <v>0.5</v>
      </c>
      <c r="DW113" s="825"/>
      <c r="DX113" s="825"/>
      <c r="DY113" s="825"/>
      <c r="DZ113" s="826"/>
    </row>
    <row r="114" spans="1:130" s="230" customFormat="1" ht="26.25" customHeight="1" x14ac:dyDescent="0.2">
      <c r="A114" s="914"/>
      <c r="B114" s="915"/>
      <c r="C114" s="752" t="s">
        <v>465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397679</v>
      </c>
      <c r="AB114" s="780"/>
      <c r="AC114" s="780"/>
      <c r="AD114" s="780"/>
      <c r="AE114" s="781"/>
      <c r="AF114" s="782">
        <v>741036</v>
      </c>
      <c r="AG114" s="780"/>
      <c r="AH114" s="780"/>
      <c r="AI114" s="780"/>
      <c r="AJ114" s="781"/>
      <c r="AK114" s="782">
        <v>970012</v>
      </c>
      <c r="AL114" s="780"/>
      <c r="AM114" s="780"/>
      <c r="AN114" s="780"/>
      <c r="AO114" s="781"/>
      <c r="AP114" s="824">
        <v>2.1</v>
      </c>
      <c r="AQ114" s="825"/>
      <c r="AR114" s="825"/>
      <c r="AS114" s="825"/>
      <c r="AT114" s="826"/>
      <c r="AU114" s="932"/>
      <c r="AV114" s="933"/>
      <c r="AW114" s="933"/>
      <c r="AX114" s="933"/>
      <c r="AY114" s="933"/>
      <c r="AZ114" s="815" t="s">
        <v>466</v>
      </c>
      <c r="BA114" s="752"/>
      <c r="BB114" s="752"/>
      <c r="BC114" s="752"/>
      <c r="BD114" s="752"/>
      <c r="BE114" s="752"/>
      <c r="BF114" s="752"/>
      <c r="BG114" s="752"/>
      <c r="BH114" s="752"/>
      <c r="BI114" s="752"/>
      <c r="BJ114" s="752"/>
      <c r="BK114" s="752"/>
      <c r="BL114" s="752"/>
      <c r="BM114" s="752"/>
      <c r="BN114" s="752"/>
      <c r="BO114" s="752"/>
      <c r="BP114" s="753"/>
      <c r="BQ114" s="816">
        <v>13986300</v>
      </c>
      <c r="BR114" s="817"/>
      <c r="BS114" s="817"/>
      <c r="BT114" s="817"/>
      <c r="BU114" s="817"/>
      <c r="BV114" s="817">
        <v>13702285</v>
      </c>
      <c r="BW114" s="817"/>
      <c r="BX114" s="817"/>
      <c r="BY114" s="817"/>
      <c r="BZ114" s="817"/>
      <c r="CA114" s="817">
        <v>13446368</v>
      </c>
      <c r="CB114" s="817"/>
      <c r="CC114" s="817"/>
      <c r="CD114" s="817"/>
      <c r="CE114" s="817"/>
      <c r="CF114" s="875">
        <v>29.2</v>
      </c>
      <c r="CG114" s="876"/>
      <c r="CH114" s="876"/>
      <c r="CI114" s="876"/>
      <c r="CJ114" s="876"/>
      <c r="CK114" s="927"/>
      <c r="CL114" s="821"/>
      <c r="CM114" s="815" t="s">
        <v>467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397</v>
      </c>
      <c r="DM114" s="780"/>
      <c r="DN114" s="780"/>
      <c r="DO114" s="780"/>
      <c r="DP114" s="781"/>
      <c r="DQ114" s="782" t="s">
        <v>397</v>
      </c>
      <c r="DR114" s="780"/>
      <c r="DS114" s="780"/>
      <c r="DT114" s="780"/>
      <c r="DU114" s="781"/>
      <c r="DV114" s="824" t="s">
        <v>397</v>
      </c>
      <c r="DW114" s="825"/>
      <c r="DX114" s="825"/>
      <c r="DY114" s="825"/>
      <c r="DZ114" s="826"/>
    </row>
    <row r="115" spans="1:130" s="230" customFormat="1" ht="26.25" customHeight="1" x14ac:dyDescent="0.2">
      <c r="A115" s="914"/>
      <c r="B115" s="915"/>
      <c r="C115" s="752" t="s">
        <v>468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844830</v>
      </c>
      <c r="AB115" s="919"/>
      <c r="AC115" s="919"/>
      <c r="AD115" s="919"/>
      <c r="AE115" s="920"/>
      <c r="AF115" s="921">
        <v>833673</v>
      </c>
      <c r="AG115" s="919"/>
      <c r="AH115" s="919"/>
      <c r="AI115" s="919"/>
      <c r="AJ115" s="920"/>
      <c r="AK115" s="921">
        <v>1418460</v>
      </c>
      <c r="AL115" s="919"/>
      <c r="AM115" s="919"/>
      <c r="AN115" s="919"/>
      <c r="AO115" s="920"/>
      <c r="AP115" s="922">
        <v>3.1</v>
      </c>
      <c r="AQ115" s="923"/>
      <c r="AR115" s="923"/>
      <c r="AS115" s="923"/>
      <c r="AT115" s="924"/>
      <c r="AU115" s="932"/>
      <c r="AV115" s="933"/>
      <c r="AW115" s="933"/>
      <c r="AX115" s="933"/>
      <c r="AY115" s="933"/>
      <c r="AZ115" s="815" t="s">
        <v>469</v>
      </c>
      <c r="BA115" s="752"/>
      <c r="BB115" s="752"/>
      <c r="BC115" s="752"/>
      <c r="BD115" s="752"/>
      <c r="BE115" s="752"/>
      <c r="BF115" s="752"/>
      <c r="BG115" s="752"/>
      <c r="BH115" s="752"/>
      <c r="BI115" s="752"/>
      <c r="BJ115" s="752"/>
      <c r="BK115" s="752"/>
      <c r="BL115" s="752"/>
      <c r="BM115" s="752"/>
      <c r="BN115" s="752"/>
      <c r="BO115" s="752"/>
      <c r="BP115" s="753"/>
      <c r="BQ115" s="816">
        <v>3130482</v>
      </c>
      <c r="BR115" s="817"/>
      <c r="BS115" s="817"/>
      <c r="BT115" s="817"/>
      <c r="BU115" s="817"/>
      <c r="BV115" s="817">
        <v>3122634</v>
      </c>
      <c r="BW115" s="817"/>
      <c r="BX115" s="817"/>
      <c r="BY115" s="817"/>
      <c r="BZ115" s="817"/>
      <c r="CA115" s="817">
        <v>2965626</v>
      </c>
      <c r="CB115" s="817"/>
      <c r="CC115" s="817"/>
      <c r="CD115" s="817"/>
      <c r="CE115" s="817"/>
      <c r="CF115" s="875">
        <v>6.4</v>
      </c>
      <c r="CG115" s="876"/>
      <c r="CH115" s="876"/>
      <c r="CI115" s="876"/>
      <c r="CJ115" s="876"/>
      <c r="CK115" s="927"/>
      <c r="CL115" s="821"/>
      <c r="CM115" s="815" t="s">
        <v>470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171022</v>
      </c>
      <c r="DH115" s="780"/>
      <c r="DI115" s="780"/>
      <c r="DJ115" s="780"/>
      <c r="DK115" s="781"/>
      <c r="DL115" s="782" t="s">
        <v>397</v>
      </c>
      <c r="DM115" s="780"/>
      <c r="DN115" s="780"/>
      <c r="DO115" s="780"/>
      <c r="DP115" s="781"/>
      <c r="DQ115" s="782">
        <v>289911</v>
      </c>
      <c r="DR115" s="780"/>
      <c r="DS115" s="780"/>
      <c r="DT115" s="780"/>
      <c r="DU115" s="781"/>
      <c r="DV115" s="824">
        <v>0.6</v>
      </c>
      <c r="DW115" s="825"/>
      <c r="DX115" s="825"/>
      <c r="DY115" s="825"/>
      <c r="DZ115" s="826"/>
    </row>
    <row r="116" spans="1:130" s="230" customFormat="1" ht="26.25" customHeight="1" x14ac:dyDescent="0.2">
      <c r="A116" s="916"/>
      <c r="B116" s="917"/>
      <c r="C116" s="839" t="s">
        <v>471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704</v>
      </c>
      <c r="AB116" s="780"/>
      <c r="AC116" s="780"/>
      <c r="AD116" s="780"/>
      <c r="AE116" s="781"/>
      <c r="AF116" s="782">
        <v>439</v>
      </c>
      <c r="AG116" s="780"/>
      <c r="AH116" s="780"/>
      <c r="AI116" s="780"/>
      <c r="AJ116" s="781"/>
      <c r="AK116" s="782">
        <v>97</v>
      </c>
      <c r="AL116" s="780"/>
      <c r="AM116" s="780"/>
      <c r="AN116" s="780"/>
      <c r="AO116" s="781"/>
      <c r="AP116" s="824">
        <v>0</v>
      </c>
      <c r="AQ116" s="825"/>
      <c r="AR116" s="825"/>
      <c r="AS116" s="825"/>
      <c r="AT116" s="826"/>
      <c r="AU116" s="932"/>
      <c r="AV116" s="933"/>
      <c r="AW116" s="933"/>
      <c r="AX116" s="933"/>
      <c r="AY116" s="933"/>
      <c r="AZ116" s="909" t="s">
        <v>472</v>
      </c>
      <c r="BA116" s="910"/>
      <c r="BB116" s="910"/>
      <c r="BC116" s="910"/>
      <c r="BD116" s="910"/>
      <c r="BE116" s="910"/>
      <c r="BF116" s="910"/>
      <c r="BG116" s="910"/>
      <c r="BH116" s="910"/>
      <c r="BI116" s="910"/>
      <c r="BJ116" s="910"/>
      <c r="BK116" s="910"/>
      <c r="BL116" s="910"/>
      <c r="BM116" s="910"/>
      <c r="BN116" s="910"/>
      <c r="BO116" s="910"/>
      <c r="BP116" s="911"/>
      <c r="BQ116" s="816" t="s">
        <v>397</v>
      </c>
      <c r="BR116" s="817"/>
      <c r="BS116" s="817"/>
      <c r="BT116" s="817"/>
      <c r="BU116" s="817"/>
      <c r="BV116" s="817" t="s">
        <v>397</v>
      </c>
      <c r="BW116" s="817"/>
      <c r="BX116" s="817"/>
      <c r="BY116" s="817"/>
      <c r="BZ116" s="817"/>
      <c r="CA116" s="817" t="s">
        <v>397</v>
      </c>
      <c r="CB116" s="817"/>
      <c r="CC116" s="817"/>
      <c r="CD116" s="817"/>
      <c r="CE116" s="817"/>
      <c r="CF116" s="875" t="s">
        <v>397</v>
      </c>
      <c r="CG116" s="876"/>
      <c r="CH116" s="876"/>
      <c r="CI116" s="876"/>
      <c r="CJ116" s="876"/>
      <c r="CK116" s="927"/>
      <c r="CL116" s="821"/>
      <c r="CM116" s="815" t="s">
        <v>473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166413</v>
      </c>
      <c r="DH116" s="780"/>
      <c r="DI116" s="780"/>
      <c r="DJ116" s="780"/>
      <c r="DK116" s="781"/>
      <c r="DL116" s="782">
        <v>89943</v>
      </c>
      <c r="DM116" s="780"/>
      <c r="DN116" s="780"/>
      <c r="DO116" s="780"/>
      <c r="DP116" s="781"/>
      <c r="DQ116" s="782">
        <v>49770</v>
      </c>
      <c r="DR116" s="780"/>
      <c r="DS116" s="780"/>
      <c r="DT116" s="780"/>
      <c r="DU116" s="781"/>
      <c r="DV116" s="824">
        <v>0.1</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474</v>
      </c>
      <c r="Z117" s="897"/>
      <c r="AA117" s="902">
        <v>13616021</v>
      </c>
      <c r="AB117" s="903"/>
      <c r="AC117" s="903"/>
      <c r="AD117" s="903"/>
      <c r="AE117" s="904"/>
      <c r="AF117" s="905">
        <v>13533649</v>
      </c>
      <c r="AG117" s="903"/>
      <c r="AH117" s="903"/>
      <c r="AI117" s="903"/>
      <c r="AJ117" s="904"/>
      <c r="AK117" s="905">
        <v>14048743</v>
      </c>
      <c r="AL117" s="903"/>
      <c r="AM117" s="903"/>
      <c r="AN117" s="903"/>
      <c r="AO117" s="904"/>
      <c r="AP117" s="906"/>
      <c r="AQ117" s="907"/>
      <c r="AR117" s="907"/>
      <c r="AS117" s="907"/>
      <c r="AT117" s="908"/>
      <c r="AU117" s="932"/>
      <c r="AV117" s="933"/>
      <c r="AW117" s="933"/>
      <c r="AX117" s="933"/>
      <c r="AY117" s="933"/>
      <c r="AZ117" s="863" t="s">
        <v>475</v>
      </c>
      <c r="BA117" s="864"/>
      <c r="BB117" s="864"/>
      <c r="BC117" s="864"/>
      <c r="BD117" s="864"/>
      <c r="BE117" s="864"/>
      <c r="BF117" s="864"/>
      <c r="BG117" s="864"/>
      <c r="BH117" s="864"/>
      <c r="BI117" s="864"/>
      <c r="BJ117" s="864"/>
      <c r="BK117" s="864"/>
      <c r="BL117" s="864"/>
      <c r="BM117" s="864"/>
      <c r="BN117" s="864"/>
      <c r="BO117" s="864"/>
      <c r="BP117" s="865"/>
      <c r="BQ117" s="816" t="s">
        <v>457</v>
      </c>
      <c r="BR117" s="817"/>
      <c r="BS117" s="817"/>
      <c r="BT117" s="817"/>
      <c r="BU117" s="817"/>
      <c r="BV117" s="817" t="s">
        <v>452</v>
      </c>
      <c r="BW117" s="817"/>
      <c r="BX117" s="817"/>
      <c r="BY117" s="817"/>
      <c r="BZ117" s="817"/>
      <c r="CA117" s="817" t="s">
        <v>397</v>
      </c>
      <c r="CB117" s="817"/>
      <c r="CC117" s="817"/>
      <c r="CD117" s="817"/>
      <c r="CE117" s="817"/>
      <c r="CF117" s="875" t="s">
        <v>458</v>
      </c>
      <c r="CG117" s="876"/>
      <c r="CH117" s="876"/>
      <c r="CI117" s="876"/>
      <c r="CJ117" s="876"/>
      <c r="CK117" s="927"/>
      <c r="CL117" s="821"/>
      <c r="CM117" s="815" t="s">
        <v>476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452</v>
      </c>
      <c r="DH117" s="780"/>
      <c r="DI117" s="780"/>
      <c r="DJ117" s="780"/>
      <c r="DK117" s="781"/>
      <c r="DL117" s="782" t="s">
        <v>477</v>
      </c>
      <c r="DM117" s="780"/>
      <c r="DN117" s="780"/>
      <c r="DO117" s="780"/>
      <c r="DP117" s="781"/>
      <c r="DQ117" s="782" t="s">
        <v>397</v>
      </c>
      <c r="DR117" s="780"/>
      <c r="DS117" s="780"/>
      <c r="DT117" s="780"/>
      <c r="DU117" s="781"/>
      <c r="DV117" s="824" t="s">
        <v>452</v>
      </c>
      <c r="DW117" s="825"/>
      <c r="DX117" s="825"/>
      <c r="DY117" s="825"/>
      <c r="DZ117" s="826"/>
    </row>
    <row r="118" spans="1:130" s="230" customFormat="1" ht="26.25" customHeight="1" x14ac:dyDescent="0.2">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311</v>
      </c>
      <c r="AL118" s="896"/>
      <c r="AM118" s="896"/>
      <c r="AN118" s="896"/>
      <c r="AO118" s="897"/>
      <c r="AP118" s="899" t="s">
        <v>443</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397</v>
      </c>
      <c r="BR118" s="845"/>
      <c r="BS118" s="845"/>
      <c r="BT118" s="845"/>
      <c r="BU118" s="845"/>
      <c r="BV118" s="845" t="s">
        <v>457</v>
      </c>
      <c r="BW118" s="845"/>
      <c r="BX118" s="845"/>
      <c r="BY118" s="845"/>
      <c r="BZ118" s="845"/>
      <c r="CA118" s="845" t="s">
        <v>451</v>
      </c>
      <c r="CB118" s="845"/>
      <c r="CC118" s="845"/>
      <c r="CD118" s="845"/>
      <c r="CE118" s="845"/>
      <c r="CF118" s="875" t="s">
        <v>450</v>
      </c>
      <c r="CG118" s="876"/>
      <c r="CH118" s="876"/>
      <c r="CI118" s="876"/>
      <c r="CJ118" s="876"/>
      <c r="CK118" s="927"/>
      <c r="CL118" s="821"/>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457</v>
      </c>
      <c r="DH118" s="780"/>
      <c r="DI118" s="780"/>
      <c r="DJ118" s="780"/>
      <c r="DK118" s="781"/>
      <c r="DL118" s="782" t="s">
        <v>458</v>
      </c>
      <c r="DM118" s="780"/>
      <c r="DN118" s="780"/>
      <c r="DO118" s="780"/>
      <c r="DP118" s="781"/>
      <c r="DQ118" s="782" t="s">
        <v>397</v>
      </c>
      <c r="DR118" s="780"/>
      <c r="DS118" s="780"/>
      <c r="DT118" s="780"/>
      <c r="DU118" s="781"/>
      <c r="DV118" s="824" t="s">
        <v>452</v>
      </c>
      <c r="DW118" s="825"/>
      <c r="DX118" s="825"/>
      <c r="DY118" s="825"/>
      <c r="DZ118" s="826"/>
    </row>
    <row r="119" spans="1:130" s="230" customFormat="1" ht="26.25" customHeight="1" x14ac:dyDescent="0.2">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269957</v>
      </c>
      <c r="AB119" s="889"/>
      <c r="AC119" s="889"/>
      <c r="AD119" s="889"/>
      <c r="AE119" s="890"/>
      <c r="AF119" s="891">
        <v>397970</v>
      </c>
      <c r="AG119" s="889"/>
      <c r="AH119" s="889"/>
      <c r="AI119" s="889"/>
      <c r="AJ119" s="890"/>
      <c r="AK119" s="891">
        <v>896016</v>
      </c>
      <c r="AL119" s="889"/>
      <c r="AM119" s="889"/>
      <c r="AN119" s="889"/>
      <c r="AO119" s="890"/>
      <c r="AP119" s="892">
        <v>1.9</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480</v>
      </c>
      <c r="BP119" s="878"/>
      <c r="BQ119" s="879">
        <v>170867812</v>
      </c>
      <c r="BR119" s="845"/>
      <c r="BS119" s="845"/>
      <c r="BT119" s="845"/>
      <c r="BU119" s="845"/>
      <c r="BV119" s="845">
        <v>181862844</v>
      </c>
      <c r="BW119" s="845"/>
      <c r="BX119" s="845"/>
      <c r="BY119" s="845"/>
      <c r="BZ119" s="845"/>
      <c r="CA119" s="845">
        <v>179980367</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1108767</v>
      </c>
      <c r="DH119" s="764"/>
      <c r="DI119" s="764"/>
      <c r="DJ119" s="764"/>
      <c r="DK119" s="765"/>
      <c r="DL119" s="766">
        <v>1028427</v>
      </c>
      <c r="DM119" s="764"/>
      <c r="DN119" s="764"/>
      <c r="DO119" s="764"/>
      <c r="DP119" s="765"/>
      <c r="DQ119" s="766">
        <v>901924</v>
      </c>
      <c r="DR119" s="764"/>
      <c r="DS119" s="764"/>
      <c r="DT119" s="764"/>
      <c r="DU119" s="765"/>
      <c r="DV119" s="848">
        <v>2</v>
      </c>
      <c r="DW119" s="849"/>
      <c r="DX119" s="849"/>
      <c r="DY119" s="849"/>
      <c r="DZ119" s="850"/>
    </row>
    <row r="120" spans="1:130" s="230" customFormat="1" ht="26.25" customHeight="1" x14ac:dyDescent="0.2">
      <c r="A120" s="820"/>
      <c r="B120" s="821"/>
      <c r="C120" s="815"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24066</v>
      </c>
      <c r="AB120" s="780"/>
      <c r="AC120" s="780"/>
      <c r="AD120" s="780"/>
      <c r="AE120" s="781"/>
      <c r="AF120" s="782">
        <v>24066</v>
      </c>
      <c r="AG120" s="780"/>
      <c r="AH120" s="780"/>
      <c r="AI120" s="780"/>
      <c r="AJ120" s="781"/>
      <c r="AK120" s="782">
        <v>24066</v>
      </c>
      <c r="AL120" s="780"/>
      <c r="AM120" s="780"/>
      <c r="AN120" s="780"/>
      <c r="AO120" s="781"/>
      <c r="AP120" s="824">
        <v>0.1</v>
      </c>
      <c r="AQ120" s="825"/>
      <c r="AR120" s="825"/>
      <c r="AS120" s="825"/>
      <c r="AT120" s="826"/>
      <c r="AU120" s="880" t="s">
        <v>482</v>
      </c>
      <c r="AV120" s="881"/>
      <c r="AW120" s="881"/>
      <c r="AX120" s="881"/>
      <c r="AY120" s="882"/>
      <c r="AZ120" s="860" t="s">
        <v>483</v>
      </c>
      <c r="BA120" s="808"/>
      <c r="BB120" s="808"/>
      <c r="BC120" s="808"/>
      <c r="BD120" s="808"/>
      <c r="BE120" s="808"/>
      <c r="BF120" s="808"/>
      <c r="BG120" s="808"/>
      <c r="BH120" s="808"/>
      <c r="BI120" s="808"/>
      <c r="BJ120" s="808"/>
      <c r="BK120" s="808"/>
      <c r="BL120" s="808"/>
      <c r="BM120" s="808"/>
      <c r="BN120" s="808"/>
      <c r="BO120" s="808"/>
      <c r="BP120" s="809"/>
      <c r="BQ120" s="861">
        <v>7768204</v>
      </c>
      <c r="BR120" s="842"/>
      <c r="BS120" s="842"/>
      <c r="BT120" s="842"/>
      <c r="BU120" s="842"/>
      <c r="BV120" s="842">
        <v>10221154</v>
      </c>
      <c r="BW120" s="842"/>
      <c r="BX120" s="842"/>
      <c r="BY120" s="842"/>
      <c r="BZ120" s="842"/>
      <c r="CA120" s="842">
        <v>11023265</v>
      </c>
      <c r="CB120" s="842"/>
      <c r="CC120" s="842"/>
      <c r="CD120" s="842"/>
      <c r="CE120" s="842"/>
      <c r="CF120" s="866">
        <v>23.9</v>
      </c>
      <c r="CG120" s="867"/>
      <c r="CH120" s="867"/>
      <c r="CI120" s="867"/>
      <c r="CJ120" s="867"/>
      <c r="CK120" s="868" t="s">
        <v>484</v>
      </c>
      <c r="CL120" s="852"/>
      <c r="CM120" s="852"/>
      <c r="CN120" s="852"/>
      <c r="CO120" s="853"/>
      <c r="CP120" s="872" t="s">
        <v>414</v>
      </c>
      <c r="CQ120" s="873"/>
      <c r="CR120" s="873"/>
      <c r="CS120" s="873"/>
      <c r="CT120" s="873"/>
      <c r="CU120" s="873"/>
      <c r="CV120" s="873"/>
      <c r="CW120" s="873"/>
      <c r="CX120" s="873"/>
      <c r="CY120" s="873"/>
      <c r="CZ120" s="873"/>
      <c r="DA120" s="873"/>
      <c r="DB120" s="873"/>
      <c r="DC120" s="873"/>
      <c r="DD120" s="873"/>
      <c r="DE120" s="873"/>
      <c r="DF120" s="874"/>
      <c r="DG120" s="861">
        <v>33532818</v>
      </c>
      <c r="DH120" s="842"/>
      <c r="DI120" s="842"/>
      <c r="DJ120" s="842"/>
      <c r="DK120" s="842"/>
      <c r="DL120" s="842">
        <v>32564135</v>
      </c>
      <c r="DM120" s="842"/>
      <c r="DN120" s="842"/>
      <c r="DO120" s="842"/>
      <c r="DP120" s="842"/>
      <c r="DQ120" s="842">
        <v>29805734</v>
      </c>
      <c r="DR120" s="842"/>
      <c r="DS120" s="842"/>
      <c r="DT120" s="842"/>
      <c r="DU120" s="842"/>
      <c r="DV120" s="843">
        <v>64.599999999999994</v>
      </c>
      <c r="DW120" s="843"/>
      <c r="DX120" s="843"/>
      <c r="DY120" s="843"/>
      <c r="DZ120" s="844"/>
    </row>
    <row r="121" spans="1:130" s="230" customFormat="1" ht="26.25" customHeight="1" x14ac:dyDescent="0.2">
      <c r="A121" s="820"/>
      <c r="B121" s="821"/>
      <c r="C121" s="863" t="s">
        <v>485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182483</v>
      </c>
      <c r="AB121" s="780"/>
      <c r="AC121" s="780"/>
      <c r="AD121" s="780"/>
      <c r="AE121" s="781"/>
      <c r="AF121" s="782">
        <v>179335</v>
      </c>
      <c r="AG121" s="780"/>
      <c r="AH121" s="780"/>
      <c r="AI121" s="780"/>
      <c r="AJ121" s="781"/>
      <c r="AK121" s="782">
        <v>176187</v>
      </c>
      <c r="AL121" s="780"/>
      <c r="AM121" s="780"/>
      <c r="AN121" s="780"/>
      <c r="AO121" s="781"/>
      <c r="AP121" s="824">
        <v>0.4</v>
      </c>
      <c r="AQ121" s="825"/>
      <c r="AR121" s="825"/>
      <c r="AS121" s="825"/>
      <c r="AT121" s="826"/>
      <c r="AU121" s="883"/>
      <c r="AV121" s="884"/>
      <c r="AW121" s="884"/>
      <c r="AX121" s="884"/>
      <c r="AY121" s="885"/>
      <c r="AZ121" s="815" t="s">
        <v>486</v>
      </c>
      <c r="BA121" s="752"/>
      <c r="BB121" s="752"/>
      <c r="BC121" s="752"/>
      <c r="BD121" s="752"/>
      <c r="BE121" s="752"/>
      <c r="BF121" s="752"/>
      <c r="BG121" s="752"/>
      <c r="BH121" s="752"/>
      <c r="BI121" s="752"/>
      <c r="BJ121" s="752"/>
      <c r="BK121" s="752"/>
      <c r="BL121" s="752"/>
      <c r="BM121" s="752"/>
      <c r="BN121" s="752"/>
      <c r="BO121" s="752"/>
      <c r="BP121" s="753"/>
      <c r="BQ121" s="816">
        <v>20266509</v>
      </c>
      <c r="BR121" s="817"/>
      <c r="BS121" s="817"/>
      <c r="BT121" s="817"/>
      <c r="BU121" s="817"/>
      <c r="BV121" s="817">
        <v>21734889</v>
      </c>
      <c r="BW121" s="817"/>
      <c r="BX121" s="817"/>
      <c r="BY121" s="817"/>
      <c r="BZ121" s="817"/>
      <c r="CA121" s="817">
        <v>22870949</v>
      </c>
      <c r="CB121" s="817"/>
      <c r="CC121" s="817"/>
      <c r="CD121" s="817"/>
      <c r="CE121" s="817"/>
      <c r="CF121" s="875">
        <v>49.6</v>
      </c>
      <c r="CG121" s="876"/>
      <c r="CH121" s="876"/>
      <c r="CI121" s="876"/>
      <c r="CJ121" s="876"/>
      <c r="CK121" s="869"/>
      <c r="CL121" s="855"/>
      <c r="CM121" s="855"/>
      <c r="CN121" s="855"/>
      <c r="CO121" s="856"/>
      <c r="CP121" s="835" t="s">
        <v>415</v>
      </c>
      <c r="CQ121" s="836"/>
      <c r="CR121" s="836"/>
      <c r="CS121" s="836"/>
      <c r="CT121" s="836"/>
      <c r="CU121" s="836"/>
      <c r="CV121" s="836"/>
      <c r="CW121" s="836"/>
      <c r="CX121" s="836"/>
      <c r="CY121" s="836"/>
      <c r="CZ121" s="836"/>
      <c r="DA121" s="836"/>
      <c r="DB121" s="836"/>
      <c r="DC121" s="836"/>
      <c r="DD121" s="836"/>
      <c r="DE121" s="836"/>
      <c r="DF121" s="837"/>
      <c r="DG121" s="816">
        <v>1117672</v>
      </c>
      <c r="DH121" s="817"/>
      <c r="DI121" s="817"/>
      <c r="DJ121" s="817"/>
      <c r="DK121" s="817"/>
      <c r="DL121" s="817">
        <v>783893</v>
      </c>
      <c r="DM121" s="817"/>
      <c r="DN121" s="817"/>
      <c r="DO121" s="817"/>
      <c r="DP121" s="817"/>
      <c r="DQ121" s="817">
        <v>651105</v>
      </c>
      <c r="DR121" s="817"/>
      <c r="DS121" s="817"/>
      <c r="DT121" s="817"/>
      <c r="DU121" s="817"/>
      <c r="DV121" s="794">
        <v>1.4</v>
      </c>
      <c r="DW121" s="794"/>
      <c r="DX121" s="794"/>
      <c r="DY121" s="794"/>
      <c r="DZ121" s="795"/>
    </row>
    <row r="122" spans="1:130" s="230" customFormat="1" ht="26.25" customHeight="1" x14ac:dyDescent="0.2">
      <c r="A122" s="820"/>
      <c r="B122" s="821"/>
      <c r="C122" s="815" t="s">
        <v>467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450</v>
      </c>
      <c r="AB122" s="780"/>
      <c r="AC122" s="780"/>
      <c r="AD122" s="780"/>
      <c r="AE122" s="781"/>
      <c r="AF122" s="782" t="s">
        <v>452</v>
      </c>
      <c r="AG122" s="780"/>
      <c r="AH122" s="780"/>
      <c r="AI122" s="780"/>
      <c r="AJ122" s="781"/>
      <c r="AK122" s="782" t="s">
        <v>397</v>
      </c>
      <c r="AL122" s="780"/>
      <c r="AM122" s="780"/>
      <c r="AN122" s="780"/>
      <c r="AO122" s="781"/>
      <c r="AP122" s="824" t="s">
        <v>457</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103602485</v>
      </c>
      <c r="BR122" s="845"/>
      <c r="BS122" s="845"/>
      <c r="BT122" s="845"/>
      <c r="BU122" s="845"/>
      <c r="BV122" s="845">
        <v>102558863</v>
      </c>
      <c r="BW122" s="845"/>
      <c r="BX122" s="845"/>
      <c r="BY122" s="845"/>
      <c r="BZ122" s="845"/>
      <c r="CA122" s="845">
        <v>101301224</v>
      </c>
      <c r="CB122" s="845"/>
      <c r="CC122" s="845"/>
      <c r="CD122" s="845"/>
      <c r="CE122" s="845"/>
      <c r="CF122" s="846">
        <v>219.6</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816">
        <v>774357</v>
      </c>
      <c r="DH122" s="817"/>
      <c r="DI122" s="817"/>
      <c r="DJ122" s="817"/>
      <c r="DK122" s="817"/>
      <c r="DL122" s="817">
        <v>661570</v>
      </c>
      <c r="DM122" s="817"/>
      <c r="DN122" s="817"/>
      <c r="DO122" s="817"/>
      <c r="DP122" s="817"/>
      <c r="DQ122" s="817">
        <v>562846</v>
      </c>
      <c r="DR122" s="817"/>
      <c r="DS122" s="817"/>
      <c r="DT122" s="817"/>
      <c r="DU122" s="817"/>
      <c r="DV122" s="794">
        <v>1.2</v>
      </c>
      <c r="DW122" s="794"/>
      <c r="DX122" s="794"/>
      <c r="DY122" s="794"/>
      <c r="DZ122" s="795"/>
    </row>
    <row r="123" spans="1:130" s="230" customFormat="1" ht="26.25" customHeight="1" x14ac:dyDescent="0.2">
      <c r="A123" s="820"/>
      <c r="B123" s="821"/>
      <c r="C123" s="815" t="s">
        <v>473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397</v>
      </c>
      <c r="AB123" s="780"/>
      <c r="AC123" s="780"/>
      <c r="AD123" s="780"/>
      <c r="AE123" s="781"/>
      <c r="AF123" s="782" t="s">
        <v>397</v>
      </c>
      <c r="AG123" s="780"/>
      <c r="AH123" s="780"/>
      <c r="AI123" s="780"/>
      <c r="AJ123" s="781"/>
      <c r="AK123" s="782" t="s">
        <v>452</v>
      </c>
      <c r="AL123" s="780"/>
      <c r="AM123" s="780"/>
      <c r="AN123" s="780"/>
      <c r="AO123" s="781"/>
      <c r="AP123" s="824" t="s">
        <v>397</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489</v>
      </c>
      <c r="BP123" s="878"/>
      <c r="BQ123" s="832">
        <v>131637198</v>
      </c>
      <c r="BR123" s="833"/>
      <c r="BS123" s="833"/>
      <c r="BT123" s="833"/>
      <c r="BU123" s="833"/>
      <c r="BV123" s="833">
        <v>134514906</v>
      </c>
      <c r="BW123" s="833"/>
      <c r="BX123" s="833"/>
      <c r="BY123" s="833"/>
      <c r="BZ123" s="833"/>
      <c r="CA123" s="833">
        <v>135195438</v>
      </c>
      <c r="CB123" s="833"/>
      <c r="CC123" s="833"/>
      <c r="CD123" s="833"/>
      <c r="CE123" s="833"/>
      <c r="CF123" s="748"/>
      <c r="CG123" s="749"/>
      <c r="CH123" s="749"/>
      <c r="CI123" s="749"/>
      <c r="CJ123" s="834"/>
      <c r="CK123" s="869"/>
      <c r="CL123" s="855"/>
      <c r="CM123" s="855"/>
      <c r="CN123" s="855"/>
      <c r="CO123" s="856"/>
      <c r="CP123" s="835" t="s">
        <v>490</v>
      </c>
      <c r="CQ123" s="836"/>
      <c r="CR123" s="836"/>
      <c r="CS123" s="836"/>
      <c r="CT123" s="836"/>
      <c r="CU123" s="836"/>
      <c r="CV123" s="836"/>
      <c r="CW123" s="836"/>
      <c r="CX123" s="836"/>
      <c r="CY123" s="836"/>
      <c r="CZ123" s="836"/>
      <c r="DA123" s="836"/>
      <c r="DB123" s="836"/>
      <c r="DC123" s="836"/>
      <c r="DD123" s="836"/>
      <c r="DE123" s="836"/>
      <c r="DF123" s="837"/>
      <c r="DG123" s="779">
        <v>213338</v>
      </c>
      <c r="DH123" s="780"/>
      <c r="DI123" s="780"/>
      <c r="DJ123" s="780"/>
      <c r="DK123" s="781"/>
      <c r="DL123" s="782">
        <v>196318</v>
      </c>
      <c r="DM123" s="780"/>
      <c r="DN123" s="780"/>
      <c r="DO123" s="780"/>
      <c r="DP123" s="781"/>
      <c r="DQ123" s="782">
        <v>173683</v>
      </c>
      <c r="DR123" s="780"/>
      <c r="DS123" s="780"/>
      <c r="DT123" s="780"/>
      <c r="DU123" s="781"/>
      <c r="DV123" s="824">
        <v>0.4</v>
      </c>
      <c r="DW123" s="825"/>
      <c r="DX123" s="825"/>
      <c r="DY123" s="825"/>
      <c r="DZ123" s="826"/>
    </row>
    <row r="124" spans="1:130" s="230" customFormat="1" ht="26.25" customHeight="1" thickBot="1" x14ac:dyDescent="0.25">
      <c r="A124" s="820"/>
      <c r="B124" s="821"/>
      <c r="C124" s="815" t="s">
        <v>476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397</v>
      </c>
      <c r="AB124" s="780"/>
      <c r="AC124" s="780"/>
      <c r="AD124" s="780"/>
      <c r="AE124" s="781"/>
      <c r="AF124" s="782" t="s">
        <v>491</v>
      </c>
      <c r="AG124" s="780"/>
      <c r="AH124" s="780"/>
      <c r="AI124" s="780"/>
      <c r="AJ124" s="781"/>
      <c r="AK124" s="782" t="s">
        <v>457</v>
      </c>
      <c r="AL124" s="780"/>
      <c r="AM124" s="780"/>
      <c r="AN124" s="780"/>
      <c r="AO124" s="781"/>
      <c r="AP124" s="824" t="s">
        <v>461</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86.4</v>
      </c>
      <c r="BR124" s="831"/>
      <c r="BS124" s="831"/>
      <c r="BT124" s="831"/>
      <c r="BU124" s="831"/>
      <c r="BV124" s="831">
        <v>99.5</v>
      </c>
      <c r="BW124" s="831"/>
      <c r="BX124" s="831"/>
      <c r="BY124" s="831"/>
      <c r="BZ124" s="831"/>
      <c r="CA124" s="831">
        <v>97</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v>16168</v>
      </c>
      <c r="DH124" s="764"/>
      <c r="DI124" s="764"/>
      <c r="DJ124" s="764"/>
      <c r="DK124" s="765"/>
      <c r="DL124" s="766">
        <v>15542</v>
      </c>
      <c r="DM124" s="764"/>
      <c r="DN124" s="764"/>
      <c r="DO124" s="764"/>
      <c r="DP124" s="765"/>
      <c r="DQ124" s="766">
        <v>14956</v>
      </c>
      <c r="DR124" s="764"/>
      <c r="DS124" s="764"/>
      <c r="DT124" s="764"/>
      <c r="DU124" s="765"/>
      <c r="DV124" s="848">
        <v>0</v>
      </c>
      <c r="DW124" s="849"/>
      <c r="DX124" s="849"/>
      <c r="DY124" s="849"/>
      <c r="DZ124" s="850"/>
    </row>
    <row r="125" spans="1:130" s="230" customFormat="1" ht="26.25" customHeight="1" x14ac:dyDescent="0.2">
      <c r="A125" s="820"/>
      <c r="B125" s="821"/>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461</v>
      </c>
      <c r="AB125" s="780"/>
      <c r="AC125" s="780"/>
      <c r="AD125" s="780"/>
      <c r="AE125" s="781"/>
      <c r="AF125" s="782" t="s">
        <v>452</v>
      </c>
      <c r="AG125" s="780"/>
      <c r="AH125" s="780"/>
      <c r="AI125" s="780"/>
      <c r="AJ125" s="781"/>
      <c r="AK125" s="782" t="s">
        <v>461</v>
      </c>
      <c r="AL125" s="780"/>
      <c r="AM125" s="780"/>
      <c r="AN125" s="780"/>
      <c r="AO125" s="781"/>
      <c r="AP125" s="824" t="s">
        <v>457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457</v>
      </c>
      <c r="DH125" s="842"/>
      <c r="DI125" s="842"/>
      <c r="DJ125" s="842"/>
      <c r="DK125" s="842"/>
      <c r="DL125" s="842" t="s">
        <v>397</v>
      </c>
      <c r="DM125" s="842"/>
      <c r="DN125" s="842"/>
      <c r="DO125" s="842"/>
      <c r="DP125" s="842"/>
      <c r="DQ125" s="842" t="s">
        <v>397</v>
      </c>
      <c r="DR125" s="842"/>
      <c r="DS125" s="842"/>
      <c r="DT125" s="842"/>
      <c r="DU125" s="842"/>
      <c r="DV125" s="843" t="s">
        <v>451</v>
      </c>
      <c r="DW125" s="843"/>
      <c r="DX125" s="843"/>
      <c r="DY125" s="843"/>
      <c r="DZ125" s="844"/>
    </row>
    <row r="126" spans="1:130" s="230" customFormat="1" ht="26.25" customHeight="1" thickBot="1" x14ac:dyDescent="0.25">
      <c r="A126" s="820"/>
      <c r="B126" s="821"/>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368324</v>
      </c>
      <c r="AB126" s="780"/>
      <c r="AC126" s="780"/>
      <c r="AD126" s="780"/>
      <c r="AE126" s="781"/>
      <c r="AF126" s="782">
        <v>232302</v>
      </c>
      <c r="AG126" s="780"/>
      <c r="AH126" s="780"/>
      <c r="AI126" s="780"/>
      <c r="AJ126" s="781"/>
      <c r="AK126" s="782">
        <v>322191</v>
      </c>
      <c r="AL126" s="780"/>
      <c r="AM126" s="780"/>
      <c r="AN126" s="780"/>
      <c r="AO126" s="781"/>
      <c r="AP126" s="824">
        <v>0.7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496</v>
      </c>
      <c r="CQ126" s="752"/>
      <c r="CR126" s="752"/>
      <c r="CS126" s="752"/>
      <c r="CT126" s="752"/>
      <c r="CU126" s="752"/>
      <c r="CV126" s="752"/>
      <c r="CW126" s="752"/>
      <c r="CX126" s="752"/>
      <c r="CY126" s="752"/>
      <c r="CZ126" s="752"/>
      <c r="DA126" s="752"/>
      <c r="DB126" s="752"/>
      <c r="DC126" s="752"/>
      <c r="DD126" s="752"/>
      <c r="DE126" s="752"/>
      <c r="DF126" s="753"/>
      <c r="DG126" s="816">
        <v>3076442</v>
      </c>
      <c r="DH126" s="817"/>
      <c r="DI126" s="817"/>
      <c r="DJ126" s="817"/>
      <c r="DK126" s="817"/>
      <c r="DL126" s="817">
        <v>3079241</v>
      </c>
      <c r="DM126" s="817"/>
      <c r="DN126" s="817"/>
      <c r="DO126" s="817"/>
      <c r="DP126" s="817"/>
      <c r="DQ126" s="817">
        <v>2932960</v>
      </c>
      <c r="DR126" s="817"/>
      <c r="DS126" s="817"/>
      <c r="DT126" s="817"/>
      <c r="DU126" s="817"/>
      <c r="DV126" s="794">
        <v>6.4</v>
      </c>
      <c r="DW126" s="794"/>
      <c r="DX126" s="794"/>
      <c r="DY126" s="794"/>
      <c r="DZ126" s="795"/>
    </row>
    <row r="127" spans="1:130" s="230" customFormat="1" ht="26.25" customHeight="1" x14ac:dyDescent="0.2">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452</v>
      </c>
      <c r="AB127" s="780"/>
      <c r="AC127" s="780"/>
      <c r="AD127" s="780"/>
      <c r="AE127" s="781"/>
      <c r="AF127" s="782" t="s">
        <v>451</v>
      </c>
      <c r="AG127" s="780"/>
      <c r="AH127" s="780"/>
      <c r="AI127" s="780"/>
      <c r="AJ127" s="781"/>
      <c r="AK127" s="782" t="s">
        <v>397</v>
      </c>
      <c r="AL127" s="780"/>
      <c r="AM127" s="780"/>
      <c r="AN127" s="780"/>
      <c r="AO127" s="781"/>
      <c r="AP127" s="824" t="s">
        <v>461</v>
      </c>
      <c r="AQ127" s="825"/>
      <c r="AR127" s="825"/>
      <c r="AS127" s="825"/>
      <c r="AT127" s="826"/>
      <c r="AU127" s="232"/>
      <c r="AV127" s="232"/>
      <c r="AW127" s="232"/>
      <c r="AX127" s="841" t="s">
        <v>498</v>
      </c>
      <c r="AY127" s="812"/>
      <c r="AZ127" s="812"/>
      <c r="BA127" s="812"/>
      <c r="BB127" s="812"/>
      <c r="BC127" s="812"/>
      <c r="BD127" s="812"/>
      <c r="BE127" s="813"/>
      <c r="BF127" s="811" t="s">
        <v>499</v>
      </c>
      <c r="BG127" s="812"/>
      <c r="BH127" s="812"/>
      <c r="BI127" s="812"/>
      <c r="BJ127" s="812"/>
      <c r="BK127" s="812"/>
      <c r="BL127" s="813"/>
      <c r="BM127" s="811" t="s">
        <v>500</v>
      </c>
      <c r="BN127" s="812"/>
      <c r="BO127" s="812"/>
      <c r="BP127" s="812"/>
      <c r="BQ127" s="812"/>
      <c r="BR127" s="812"/>
      <c r="BS127" s="813"/>
      <c r="BT127" s="811" t="s">
        <v>501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502</v>
      </c>
      <c r="CQ127" s="752"/>
      <c r="CR127" s="752"/>
      <c r="CS127" s="752"/>
      <c r="CT127" s="752"/>
      <c r="CU127" s="752"/>
      <c r="CV127" s="752"/>
      <c r="CW127" s="752"/>
      <c r="CX127" s="752"/>
      <c r="CY127" s="752"/>
      <c r="CZ127" s="752"/>
      <c r="DA127" s="752"/>
      <c r="DB127" s="752"/>
      <c r="DC127" s="752"/>
      <c r="DD127" s="752"/>
      <c r="DE127" s="752"/>
      <c r="DF127" s="753"/>
      <c r="DG127" s="816" t="s">
        <v>491</v>
      </c>
      <c r="DH127" s="817"/>
      <c r="DI127" s="817"/>
      <c r="DJ127" s="817"/>
      <c r="DK127" s="817"/>
      <c r="DL127" s="817" t="s">
        <v>397</v>
      </c>
      <c r="DM127" s="817"/>
      <c r="DN127" s="817"/>
      <c r="DO127" s="817"/>
      <c r="DP127" s="817"/>
      <c r="DQ127" s="817" t="s">
        <v>397</v>
      </c>
      <c r="DR127" s="817"/>
      <c r="DS127" s="817"/>
      <c r="DT127" s="817"/>
      <c r="DU127" s="817"/>
      <c r="DV127" s="794" t="s">
        <v>457</v>
      </c>
      <c r="DW127" s="794"/>
      <c r="DX127" s="794"/>
      <c r="DY127" s="794"/>
      <c r="DZ127" s="795"/>
    </row>
    <row r="128" spans="1:130" s="230" customFormat="1" ht="26.25" customHeight="1" thickBot="1" x14ac:dyDescent="0.25">
      <c r="A128" s="796" t="s">
        <v>503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504</v>
      </c>
      <c r="X128" s="798"/>
      <c r="Y128" s="798"/>
      <c r="Z128" s="799"/>
      <c r="AA128" s="800">
        <v>2532117</v>
      </c>
      <c r="AB128" s="801"/>
      <c r="AC128" s="801"/>
      <c r="AD128" s="801"/>
      <c r="AE128" s="802"/>
      <c r="AF128" s="803">
        <v>2487322</v>
      </c>
      <c r="AG128" s="801"/>
      <c r="AH128" s="801"/>
      <c r="AI128" s="801"/>
      <c r="AJ128" s="802"/>
      <c r="AK128" s="803">
        <v>2603701</v>
      </c>
      <c r="AL128" s="801"/>
      <c r="AM128" s="801"/>
      <c r="AN128" s="801"/>
      <c r="AO128" s="802"/>
      <c r="AP128" s="804"/>
      <c r="AQ128" s="805"/>
      <c r="AR128" s="805"/>
      <c r="AS128" s="805"/>
      <c r="AT128" s="806"/>
      <c r="AU128" s="232"/>
      <c r="AV128" s="232"/>
      <c r="AW128" s="232"/>
      <c r="AX128" s="807" t="s">
        <v>505</v>
      </c>
      <c r="AY128" s="808"/>
      <c r="AZ128" s="808"/>
      <c r="BA128" s="808"/>
      <c r="BB128" s="808"/>
      <c r="BC128" s="808"/>
      <c r="BD128" s="808"/>
      <c r="BE128" s="809"/>
      <c r="BF128" s="786" t="s">
        <v>461</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506</v>
      </c>
      <c r="CQ128" s="730"/>
      <c r="CR128" s="730"/>
      <c r="CS128" s="730"/>
      <c r="CT128" s="730"/>
      <c r="CU128" s="730"/>
      <c r="CV128" s="730"/>
      <c r="CW128" s="730"/>
      <c r="CX128" s="730"/>
      <c r="CY128" s="730"/>
      <c r="CZ128" s="730"/>
      <c r="DA128" s="730"/>
      <c r="DB128" s="730"/>
      <c r="DC128" s="730"/>
      <c r="DD128" s="730"/>
      <c r="DE128" s="730"/>
      <c r="DF128" s="731"/>
      <c r="DG128" s="790">
        <v>54040</v>
      </c>
      <c r="DH128" s="791"/>
      <c r="DI128" s="791"/>
      <c r="DJ128" s="791"/>
      <c r="DK128" s="791"/>
      <c r="DL128" s="791">
        <v>43393</v>
      </c>
      <c r="DM128" s="791"/>
      <c r="DN128" s="791"/>
      <c r="DO128" s="791"/>
      <c r="DP128" s="791"/>
      <c r="DQ128" s="791">
        <v>32666</v>
      </c>
      <c r="DR128" s="791"/>
      <c r="DS128" s="791"/>
      <c r="DT128" s="791"/>
      <c r="DU128" s="791"/>
      <c r="DV128" s="792">
        <v>0.1</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53124845</v>
      </c>
      <c r="AB129" s="780"/>
      <c r="AC129" s="780"/>
      <c r="AD129" s="780"/>
      <c r="AE129" s="781"/>
      <c r="AF129" s="782">
        <v>55238467</v>
      </c>
      <c r="AG129" s="780"/>
      <c r="AH129" s="780"/>
      <c r="AI129" s="780"/>
      <c r="AJ129" s="781"/>
      <c r="AK129" s="782">
        <v>53644763</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461</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7734256</v>
      </c>
      <c r="AB130" s="780"/>
      <c r="AC130" s="780"/>
      <c r="AD130" s="780"/>
      <c r="AE130" s="781"/>
      <c r="AF130" s="782">
        <v>7682947</v>
      </c>
      <c r="AG130" s="780"/>
      <c r="AH130" s="780"/>
      <c r="AI130" s="780"/>
      <c r="AJ130" s="781"/>
      <c r="AK130" s="782">
        <v>7518570</v>
      </c>
      <c r="AL130" s="780"/>
      <c r="AM130" s="780"/>
      <c r="AN130" s="780"/>
      <c r="AO130" s="781"/>
      <c r="AP130" s="783"/>
      <c r="AQ130" s="784"/>
      <c r="AR130" s="784"/>
      <c r="AS130" s="784"/>
      <c r="AT130" s="785"/>
      <c r="AU130" s="233"/>
      <c r="AV130" s="233"/>
      <c r="AW130" s="233"/>
      <c r="AX130" s="751" t="s">
        <v>511</v>
      </c>
      <c r="AY130" s="752"/>
      <c r="AZ130" s="752"/>
      <c r="BA130" s="752"/>
      <c r="BB130" s="752"/>
      <c r="BC130" s="752"/>
      <c r="BD130" s="752"/>
      <c r="BE130" s="753"/>
      <c r="BF130" s="754">
        <v>7.6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45390589</v>
      </c>
      <c r="AB131" s="764"/>
      <c r="AC131" s="764"/>
      <c r="AD131" s="764"/>
      <c r="AE131" s="765"/>
      <c r="AF131" s="766">
        <v>47555520</v>
      </c>
      <c r="AG131" s="764"/>
      <c r="AH131" s="764"/>
      <c r="AI131" s="764"/>
      <c r="AJ131" s="765"/>
      <c r="AK131" s="766">
        <v>46126193</v>
      </c>
      <c r="AL131" s="764"/>
      <c r="AM131" s="764"/>
      <c r="AN131" s="764"/>
      <c r="AO131" s="765"/>
      <c r="AP131" s="767"/>
      <c r="AQ131" s="768"/>
      <c r="AR131" s="768"/>
      <c r="AS131" s="768"/>
      <c r="AT131" s="769"/>
      <c r="AU131" s="233"/>
      <c r="AV131" s="233"/>
      <c r="AW131" s="233"/>
      <c r="AX131" s="729" t="s">
        <v>513</v>
      </c>
      <c r="AY131" s="730"/>
      <c r="AZ131" s="730"/>
      <c r="BA131" s="730"/>
      <c r="BB131" s="730"/>
      <c r="BC131" s="730"/>
      <c r="BD131" s="730"/>
      <c r="BE131" s="731"/>
      <c r="BF131" s="732">
        <v>97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7.3796090200000002</v>
      </c>
      <c r="AB132" s="745"/>
      <c r="AC132" s="745"/>
      <c r="AD132" s="745"/>
      <c r="AE132" s="746"/>
      <c r="AF132" s="747">
        <v>7.0725340780000003</v>
      </c>
      <c r="AG132" s="745"/>
      <c r="AH132" s="745"/>
      <c r="AI132" s="745"/>
      <c r="AJ132" s="746"/>
      <c r="AK132" s="747">
        <v>8.5124562519999998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7.6</v>
      </c>
      <c r="AB133" s="724"/>
      <c r="AC133" s="724"/>
      <c r="AD133" s="724"/>
      <c r="AE133" s="725"/>
      <c r="AF133" s="723">
        <v>7.4</v>
      </c>
      <c r="AG133" s="724"/>
      <c r="AH133" s="724"/>
      <c r="AI133" s="724"/>
      <c r="AJ133" s="725"/>
      <c r="AK133" s="723">
        <v>7.6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mcctg7Q6ysM2fIyfwCTRhoHhVwmrAreshRhCx2UrHYeKn6u14HCz/7nCWvmJFEDgpkbI0Eme676zsUr6T/sOA==" saltValue="1tvhpVRn4qk91TP22ODY8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E3808-03B8-42C7-8063-308AA8D1C7F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hEs06n9hrY8qZwrjx8Zh24BxZAI6icXmRetmvjZjAicFHL/B5VfJdAGy9QRRzraKbBWyehSjxEkbtI+rkJzKw==" saltValue="0gCNu8K3V4EGJDxY5k5/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wrfOOff08LixkmxynzKVVgSE41UZAf5+73D1TKmEFmKvm2d8893FSKXGn/9wTHc9clLtPdMuhgC2NiITvQR5w==" saltValue="blyEha82R2nnpZ9kWoNfO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520</v>
      </c>
      <c r="AP7" s="272"/>
      <c r="AQ7" s="273" t="s">
        <v>521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522</v>
      </c>
      <c r="AQ8" s="279" t="s">
        <v>523</v>
      </c>
      <c r="AR8" s="280" t="s">
        <v>524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525</v>
      </c>
      <c r="AL9" s="1131"/>
      <c r="AM9" s="1131"/>
      <c r="AN9" s="1132"/>
      <c r="AO9" s="281">
        <v>15952193</v>
      </c>
      <c r="AP9" s="281">
        <v>66346</v>
      </c>
      <c r="AQ9" s="282">
        <v>63571</v>
      </c>
      <c r="AR9" s="283">
        <v>4.4000000000000004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526</v>
      </c>
      <c r="AL10" s="1131"/>
      <c r="AM10" s="1131"/>
      <c r="AN10" s="1132"/>
      <c r="AO10" s="284">
        <v>174760</v>
      </c>
      <c r="AP10" s="284">
        <v>727</v>
      </c>
      <c r="AQ10" s="285">
        <v>1690</v>
      </c>
      <c r="AR10" s="286">
        <v>-57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527</v>
      </c>
      <c r="AL11" s="1131"/>
      <c r="AM11" s="1131"/>
      <c r="AN11" s="1132"/>
      <c r="AO11" s="284">
        <v>408401</v>
      </c>
      <c r="AP11" s="284">
        <v>1699</v>
      </c>
      <c r="AQ11" s="285">
        <v>679</v>
      </c>
      <c r="AR11" s="286">
        <v>150.19999999999999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528</v>
      </c>
      <c r="AL12" s="1131"/>
      <c r="AM12" s="1131"/>
      <c r="AN12" s="1132"/>
      <c r="AO12" s="284" t="s">
        <v>529</v>
      </c>
      <c r="AP12" s="284" t="s">
        <v>529</v>
      </c>
      <c r="AQ12" s="285">
        <v>23</v>
      </c>
      <c r="AR12" s="286" t="s">
        <v>529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530</v>
      </c>
      <c r="AL13" s="1131"/>
      <c r="AM13" s="1131"/>
      <c r="AN13" s="1132"/>
      <c r="AO13" s="284">
        <v>1779171</v>
      </c>
      <c r="AP13" s="284">
        <v>7400</v>
      </c>
      <c r="AQ13" s="285">
        <v>1992</v>
      </c>
      <c r="AR13" s="286">
        <v>271.5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531</v>
      </c>
      <c r="AL14" s="1131"/>
      <c r="AM14" s="1131"/>
      <c r="AN14" s="1132"/>
      <c r="AO14" s="284">
        <v>193464</v>
      </c>
      <c r="AP14" s="284">
        <v>805</v>
      </c>
      <c r="AQ14" s="285">
        <v>1254</v>
      </c>
      <c r="AR14" s="286">
        <v>-35.799999999999997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532</v>
      </c>
      <c r="AL15" s="1134"/>
      <c r="AM15" s="1134"/>
      <c r="AN15" s="1135"/>
      <c r="AO15" s="284">
        <v>-1238362</v>
      </c>
      <c r="AP15" s="284">
        <v>-5150</v>
      </c>
      <c r="AQ15" s="285">
        <v>-3845</v>
      </c>
      <c r="AR15" s="286">
        <v>33.9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17269627</v>
      </c>
      <c r="AP16" s="284">
        <v>71825</v>
      </c>
      <c r="AQ16" s="285">
        <v>65365</v>
      </c>
      <c r="AR16" s="286">
        <v>9.9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537</v>
      </c>
      <c r="AL21" s="1137"/>
      <c r="AM21" s="1137"/>
      <c r="AN21" s="1138"/>
      <c r="AO21" s="297">
        <v>6.76</v>
      </c>
      <c r="AP21" s="298">
        <v>6.46</v>
      </c>
      <c r="AQ21" s="299">
        <v>0.3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538</v>
      </c>
      <c r="AL22" s="1137"/>
      <c r="AM22" s="1137"/>
      <c r="AN22" s="1138"/>
      <c r="AO22" s="302">
        <v>100.7</v>
      </c>
      <c r="AP22" s="303">
        <v>99.4</v>
      </c>
      <c r="AQ22" s="304">
        <v>1.3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520</v>
      </c>
      <c r="AP30" s="272"/>
      <c r="AQ30" s="273" t="s">
        <v>521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522</v>
      </c>
      <c r="AQ31" s="279" t="s">
        <v>523</v>
      </c>
      <c r="AR31" s="280" t="s">
        <v>524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542</v>
      </c>
      <c r="AL32" s="1121"/>
      <c r="AM32" s="1121"/>
      <c r="AN32" s="1122"/>
      <c r="AO32" s="312">
        <v>8400591</v>
      </c>
      <c r="AP32" s="312">
        <v>34938</v>
      </c>
      <c r="AQ32" s="313">
        <v>37452</v>
      </c>
      <c r="AR32" s="314">
        <v>-6.7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543</v>
      </c>
      <c r="AL33" s="1121"/>
      <c r="AM33" s="1121"/>
      <c r="AN33" s="1122"/>
      <c r="AO33" s="312" t="s">
        <v>529</v>
      </c>
      <c r="AP33" s="312" t="s">
        <v>529</v>
      </c>
      <c r="AQ33" s="313" t="s">
        <v>529</v>
      </c>
      <c r="AR33" s="314" t="s">
        <v>529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544</v>
      </c>
      <c r="AL34" s="1121"/>
      <c r="AM34" s="1121"/>
      <c r="AN34" s="1122"/>
      <c r="AO34" s="312" t="s">
        <v>529</v>
      </c>
      <c r="AP34" s="312" t="s">
        <v>529</v>
      </c>
      <c r="AQ34" s="313">
        <v>45</v>
      </c>
      <c r="AR34" s="314" t="s">
        <v>529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545</v>
      </c>
      <c r="AL35" s="1121"/>
      <c r="AM35" s="1121"/>
      <c r="AN35" s="1122"/>
      <c r="AO35" s="312">
        <v>3259583</v>
      </c>
      <c r="AP35" s="312">
        <v>13557</v>
      </c>
      <c r="AQ35" s="313">
        <v>8356</v>
      </c>
      <c r="AR35" s="314">
        <v>62.2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546</v>
      </c>
      <c r="AL36" s="1121"/>
      <c r="AM36" s="1121"/>
      <c r="AN36" s="1122"/>
      <c r="AO36" s="312">
        <v>970012</v>
      </c>
      <c r="AP36" s="312">
        <v>4034</v>
      </c>
      <c r="AQ36" s="313">
        <v>443</v>
      </c>
      <c r="AR36" s="314">
        <v>810.6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547</v>
      </c>
      <c r="AL37" s="1121"/>
      <c r="AM37" s="1121"/>
      <c r="AN37" s="1122"/>
      <c r="AO37" s="312">
        <v>1418460</v>
      </c>
      <c r="AP37" s="312">
        <v>5899</v>
      </c>
      <c r="AQ37" s="313">
        <v>649</v>
      </c>
      <c r="AR37" s="314">
        <v>808.9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548</v>
      </c>
      <c r="AL38" s="1124"/>
      <c r="AM38" s="1124"/>
      <c r="AN38" s="1125"/>
      <c r="AO38" s="315">
        <v>97</v>
      </c>
      <c r="AP38" s="315">
        <v>0</v>
      </c>
      <c r="AQ38" s="316">
        <v>1</v>
      </c>
      <c r="AR38" s="304">
        <v>-100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549</v>
      </c>
      <c r="AL39" s="1124"/>
      <c r="AM39" s="1124"/>
      <c r="AN39" s="1125"/>
      <c r="AO39" s="312">
        <v>-2603701</v>
      </c>
      <c r="AP39" s="312">
        <v>-10829</v>
      </c>
      <c r="AQ39" s="313">
        <v>-7867</v>
      </c>
      <c r="AR39" s="314">
        <v>37.700000000000003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550</v>
      </c>
      <c r="AL40" s="1121"/>
      <c r="AM40" s="1121"/>
      <c r="AN40" s="1122"/>
      <c r="AO40" s="312">
        <v>-7518570</v>
      </c>
      <c r="AP40" s="312">
        <v>-31270</v>
      </c>
      <c r="AQ40" s="313">
        <v>-28343</v>
      </c>
      <c r="AR40" s="314">
        <v>10.3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3926472</v>
      </c>
      <c r="AP41" s="312">
        <v>16330</v>
      </c>
      <c r="AQ41" s="313">
        <v>10736</v>
      </c>
      <c r="AR41" s="314">
        <v>52.1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520</v>
      </c>
      <c r="AN49" s="1115" t="s">
        <v>554</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555</v>
      </c>
      <c r="AO50" s="329" t="s">
        <v>556</v>
      </c>
      <c r="AP50" s="330" t="s">
        <v>557</v>
      </c>
      <c r="AQ50" s="331" t="s">
        <v>558</v>
      </c>
      <c r="AR50" s="332" t="s">
        <v>559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11088736</v>
      </c>
      <c r="AN51" s="334">
        <v>44911</v>
      </c>
      <c r="AO51" s="335">
        <v>5.2</v>
      </c>
      <c r="AP51" s="336">
        <v>45022</v>
      </c>
      <c r="AQ51" s="337">
        <v>-0.9</v>
      </c>
      <c r="AR51" s="338">
        <v>6.1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6308359</v>
      </c>
      <c r="AN52" s="342">
        <v>25550</v>
      </c>
      <c r="AO52" s="343">
        <v>-8.3000000000000007</v>
      </c>
      <c r="AP52" s="344">
        <v>25247</v>
      </c>
      <c r="AQ52" s="345">
        <v>3</v>
      </c>
      <c r="AR52" s="346">
        <v>-11.3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10762077</v>
      </c>
      <c r="AN53" s="334">
        <v>43927</v>
      </c>
      <c r="AO53" s="335">
        <v>-2.2000000000000002</v>
      </c>
      <c r="AP53" s="336">
        <v>51849</v>
      </c>
      <c r="AQ53" s="337">
        <v>15.2</v>
      </c>
      <c r="AR53" s="338">
        <v>-17.399999999999999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5644008</v>
      </c>
      <c r="AN54" s="342">
        <v>23037</v>
      </c>
      <c r="AO54" s="343">
        <v>-9.8000000000000007</v>
      </c>
      <c r="AP54" s="344">
        <v>26326</v>
      </c>
      <c r="AQ54" s="345">
        <v>4.3</v>
      </c>
      <c r="AR54" s="346">
        <v>-14.1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10521313</v>
      </c>
      <c r="AN55" s="334">
        <v>43176</v>
      </c>
      <c r="AO55" s="335">
        <v>-1.7</v>
      </c>
      <c r="AP55" s="336">
        <v>52191</v>
      </c>
      <c r="AQ55" s="337">
        <v>0.7</v>
      </c>
      <c r="AR55" s="338">
        <v>-2.4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5100264</v>
      </c>
      <c r="AN56" s="342">
        <v>20930</v>
      </c>
      <c r="AO56" s="343">
        <v>-9.1</v>
      </c>
      <c r="AP56" s="344">
        <v>26807</v>
      </c>
      <c r="AQ56" s="345">
        <v>1.8</v>
      </c>
      <c r="AR56" s="346">
        <v>-10.9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13644041</v>
      </c>
      <c r="AN57" s="334">
        <v>56314</v>
      </c>
      <c r="AO57" s="335">
        <v>30.4</v>
      </c>
      <c r="AP57" s="336">
        <v>48105</v>
      </c>
      <c r="AQ57" s="337">
        <v>-7.8</v>
      </c>
      <c r="AR57" s="338">
        <v>38.200000000000003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5846367</v>
      </c>
      <c r="AN58" s="342">
        <v>24130</v>
      </c>
      <c r="AO58" s="343">
        <v>15.3</v>
      </c>
      <c r="AP58" s="344">
        <v>24072</v>
      </c>
      <c r="AQ58" s="345">
        <v>-10.199999999999999</v>
      </c>
      <c r="AR58" s="346">
        <v>25.5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15599868</v>
      </c>
      <c r="AN59" s="334">
        <v>64880</v>
      </c>
      <c r="AO59" s="335">
        <v>15.2</v>
      </c>
      <c r="AP59" s="336">
        <v>47446</v>
      </c>
      <c r="AQ59" s="337">
        <v>-1.4</v>
      </c>
      <c r="AR59" s="338">
        <v>16.600000000000001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6449494</v>
      </c>
      <c r="AN60" s="342">
        <v>26824</v>
      </c>
      <c r="AO60" s="343">
        <v>11.2</v>
      </c>
      <c r="AP60" s="344">
        <v>24371</v>
      </c>
      <c r="AQ60" s="345">
        <v>1.2</v>
      </c>
      <c r="AR60" s="346">
        <v>10</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12323207</v>
      </c>
      <c r="AN61" s="349">
        <v>50642</v>
      </c>
      <c r="AO61" s="350">
        <v>9.4</v>
      </c>
      <c r="AP61" s="351">
        <v>48923</v>
      </c>
      <c r="AQ61" s="352">
        <v>1.2</v>
      </c>
      <c r="AR61" s="338">
        <v>8.1999999999999993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5869698</v>
      </c>
      <c r="AN62" s="342">
        <v>24094</v>
      </c>
      <c r="AO62" s="343">
        <v>-0.1</v>
      </c>
      <c r="AP62" s="344">
        <v>25365</v>
      </c>
      <c r="AQ62" s="345">
        <v>0</v>
      </c>
      <c r="AR62" s="346">
        <v>-0.1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fG43KteI98cUV+0821Jqgb7QT3oMgb3nwexVQ2eCDMQg68RQaZB2gs6vERuE7fnN5+49iOoHtUauhmZEsMVxog==" saltValue="fUMAu0d+dXAYDt5t34wM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568</v>
      </c>
    </row>
    <row r="120" spans="125:125" ht="13.5" hidden="1" customHeight="1" x14ac:dyDescent="0.2"/>
    <row r="121" spans="125:125" ht="13.5" hidden="1" customHeight="1" x14ac:dyDescent="0.2">
      <c r="DU121" s="259"/>
    </row>
  </sheetData>
  <sheetProtection algorithmName="SHA-512" hashValue="TtoCl6begYhKkBIwAEN01cbhH000/+YRLgDN3Kz3MTsoVlXRhThxXV+CuaXroseUd4YilXoAt31RoUNo3EIGDw==" saltValue="tZKKJ7qUIaLffdkzjyw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569</v>
      </c>
    </row>
  </sheetData>
  <sheetProtection algorithmName="SHA-512" hashValue="OqRYWAxJgxSgfzLTuaiA2PLJrr+ndmT7CMO2AE/YtlxGLJyiViQOgUQ7XUJtAMiA7dnPQO1yjyM3NLYhR8eGHg==" saltValue="bV1TmRfx/RuG3/1UtHAo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39" t="s">
        <v>3</v>
      </c>
      <c r="D47" s="1139"/>
      <c r="E47" s="1140"/>
      <c r="F47" s="11">
        <v>6.73</v>
      </c>
      <c r="G47" s="12">
        <v>6.68</v>
      </c>
      <c r="H47" s="12">
        <v>6.61</v>
      </c>
      <c r="I47" s="12">
        <v>7.7</v>
      </c>
      <c r="J47" s="13">
        <v>8.17</v>
      </c>
    </row>
    <row r="48" spans="2:10" ht="57.75" customHeight="1" x14ac:dyDescent="0.2">
      <c r="B48" s="14"/>
      <c r="C48" s="1141" t="s">
        <v>4</v>
      </c>
      <c r="D48" s="1141"/>
      <c r="E48" s="1142"/>
      <c r="F48" s="15">
        <v>2.92</v>
      </c>
      <c r="G48" s="16">
        <v>3.85</v>
      </c>
      <c r="H48" s="16">
        <v>5.03</v>
      </c>
      <c r="I48" s="16">
        <v>6.79</v>
      </c>
      <c r="J48" s="17">
        <v>4.7300000000000004</v>
      </c>
    </row>
    <row r="49" spans="2:10" ht="57.75" customHeight="1" thickBot="1" x14ac:dyDescent="0.25">
      <c r="B49" s="18"/>
      <c r="C49" s="1143" t="s">
        <v>5</v>
      </c>
      <c r="D49" s="1143"/>
      <c r="E49" s="1144"/>
      <c r="F49" s="19">
        <v>3.52</v>
      </c>
      <c r="G49" s="20">
        <v>0.95</v>
      </c>
      <c r="H49" s="20">
        <v>1.34</v>
      </c>
      <c r="I49" s="20">
        <v>3.3</v>
      </c>
      <c r="J49" s="21" t="s">
        <v>575</v>
      </c>
    </row>
    <row r="50" spans="2:10" ht="13.2" x14ac:dyDescent="0.2"/>
  </sheetData>
  <sheetProtection algorithmName="SHA-512" hashValue="CnWbmMYiXHTDrd40rp55oRcWYQ4XaRjlJVmEeDbs6tfj1XBDKQrr8C+90TAF9NX3SnrX8P6blAARcrP1RuzdZw==" saltValue="7d7CN3+RN25i4wVpUyaR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2024-03-08T12:12:36Z</cp:lastPrinted>
  <dcterms:created xsi:type="dcterms:W3CDTF">2024-02-05T00:05:20Z</dcterms:created>
  <dcterms:modified xsi:type="dcterms:W3CDTF">2024-03-17T23:57:23Z</dcterms:modified>
  <cp:category/>
</cp:coreProperties>
</file>