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itou398\Desktop\"/>
    </mc:Choice>
  </mc:AlternateContent>
  <xr:revisionPtr revIDLastSave="0" documentId="8_{CF2791D9-FA97-47AA-A031-7EC97D7A9D9B}" xr6:coauthVersionLast="36" xr6:coauthVersionMax="36" xr10:uidLastSave="{00000000-0000-0000-0000-000000000000}"/>
  <workbookProtection workbookAlgorithmName="SHA-512" workbookHashValue="j6UpKq7ZlupbjvUtSnpKd77T8biLMgqxrOKj2wQyEvL/wMFBad1RBOdvrT0ckklYcvZdhp8Q5f26cb2cxlO4lA==" workbookSaltValue="8sQK/5FzGQlN+nZ8dbmwrg==" workbookSpinCount="100000" lockStructure="1"/>
  <bookViews>
    <workbookView xWindow="0" yWindow="0" windowWidth="28800" windowHeight="1222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AL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<sst xmlns="http://schemas.openxmlformats.org/spreadsheetml/2006/main" count="228" uniqueCount="114">
  <si>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</si>
  <si>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</si>
  <si>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</si>
  <si>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</si>
  <si>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</si>
  <si>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</si>
  <si>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</si>
  <si>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</si>
  <si>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</si>
  <si>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</si>
  <si>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</si>
  <si>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</si>
  <si>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</si>
  <si>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</si>
  <si>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</si>
  <si>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</si>
  <si>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</si>
  <si>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</si>
  <si>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</si>
  <si>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</si>
  <si>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</si>
  <si>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</si>
  <si>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</si>
  <si>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</si>
  <si>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</si>
  <si>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</si>
  <si>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</si>
  <si>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</si>
  <si>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</si>
  <si>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</si>
  <si>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</si>
  <si>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</si>
  <si>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</si>
  <si>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</si>
  <si>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</si>
  <si>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</si>
  <si>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</si>
  <si>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</si>
  <si>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</si>
  <si>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</si>
  <si>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</si>
  <si>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</si>
  <si>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</si>
  <si>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</si>
  <si>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</si>
  <si>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</si>
  <si>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</si>
  <si>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</si>
  <si>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</si>
  <si>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</si>
  <si>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</si>
  <si>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</si>
  <si>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</si>
  <si>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</si>
  <si>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</si>
  <si>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</si>
  <si>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</si>
  <si>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</si>
  <si>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</si>
  <si>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</si>
  <si>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</si>
  <si>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</si>
  <si>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</si>
  <si>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</si>
  <si>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</si>
  <si>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</si>
  <si>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</si>
  <si>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</si>
  <si>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</si>
  <si>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</si>
  <si>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</si>
  <si>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</si>
  <si>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</si>
  <si>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</si>
  <si>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</si>
  <si>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</si>
  <si>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</si>
  <si>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</si>
  <si>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</si>
  <si>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</si>
  <si>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</si>
  <si>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</si>
  <si>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</si>
  <si>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</si>
  <si>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</si>
  <si>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</si>
  <si>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</si>
  <si>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</si>
  <si>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</si>
  <si>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</si>
  <si>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</si>
  <si>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</si>
  <si>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</si>
  <si>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朝日町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</si>
  <si>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</si>
  <si>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</si>
  <si>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</si>
  <si>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</si>
  <si>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</si>
  <si>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</si>
  <si>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</si>
  <si>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</si>
  <si>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</si>
  <si>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</si>
  <si>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</si>
  <si>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</si>
  <si>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</si>
  <si>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</si>
  <si>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</si>
  <si>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</si>
  <si>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</si>
  <si>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・経常収支比率は100%を超えているものの、今後も引き続き健全経営に努めていく。
・企業債残高対給水収益比率については、新規の企業債発行を行っていないため逓減傾向にある。
・料金回収率については、コロナ対策で料金半額措置を令和2年度は5月、令和3年度は3月、令和4年度は5月だったため乱高下している。
・給水原価は、全国平均より高いので、今後も経費削減や業務の効率化、有収率の向上に努める必要がある。
・施設利用率は、全国・類団平均値とほぼ変わりないので、適正な施設規模と考える。</t>
    <rPh sb="129" eb="131">
      <t>レイワ</t>
    </rPh>
    <rPh sb="132" eb="134">
      <t>ネンド</t>
    </rPh>
    <rPh sb="136" eb="137">
      <t>ツキ</t>
    </rPh>
    <rPh sb="142" eb="145">
      <t>ランコウゲ</t>
    </rPh>
    <phoneticPr fontId="4"/>
  </si>
  <si>
    <t>・法定耐用年数を向かえた資産を多く有するため、有形固定資産減価償却率が高い状況にあり、管路や施設などの更新を計画的に行っていく必要がある。</t>
    <phoneticPr fontId="4"/>
  </si>
  <si>
    <t>・給水人口の減少に伴う給水収益の減が予想されるので、これまで以上に経費の削減、業務の効率化、有収率の向上に努め、健全経営を維持していく。
・平成30年度に策定した『経営戦略』に基づき、管路や施設を計画的に更新していく。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</si>
</sst>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1.07</c:v>
                </c:pt>
                <c:pt idx="3">
                  <c:v>0.47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F76-B287-21446C5E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A-4F76-B287-21446C5E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62.37</c:v>
                </c:pt>
                <c:pt idx="1">
                  <c:v>59.2</c:v>
                </c:pt>
                <c:pt idx="2">
                  <c:v>61.14</c:v>
                </c:pt>
                <c:pt idx="3">
                  <c:v>60.4</c:v>
                </c:pt>
                <c:pt idx="4">
                  <c:v>59.98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7-4101-B654-E1089C51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7-4101-B654-E1089C51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74.66</c:v>
                </c:pt>
                <c:pt idx="1">
                  <c:v>74.84</c:v>
                </c:pt>
                <c:pt idx="2">
                  <c:v>75.010000000000005</c:v>
                </c:pt>
                <c:pt idx="3">
                  <c:v>75.06</c:v>
                </c:pt>
                <c:pt idx="4">
                  <c:v>75.180000000000007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0-426D-9592-1C2B0FCB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0-426D-9592-1C2B0FCB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113.64</c:v>
                </c:pt>
                <c:pt idx="1">
                  <c:v>118.28</c:v>
                </c:pt>
                <c:pt idx="2">
                  <c:v>112.38</c:v>
                </c:pt>
                <c:pt idx="3">
                  <c:v>123.27</c:v>
                </c:pt>
                <c:pt idx="4">
                  <c:v>120.99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B-46FD-8D29-B78CA7CC2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B-46FD-8D29-B78CA7CC2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54.7</c:v>
                </c:pt>
                <c:pt idx="1">
                  <c:v>56.01</c:v>
                </c:pt>
                <c:pt idx="2">
                  <c:v>57.74</c:v>
                </c:pt>
                <c:pt idx="3">
                  <c:v>58.65</c:v>
                </c:pt>
                <c:pt idx="4">
                  <c:v>59.32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548-9EC1-362DDE3B7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2-4548-9EC1-362DDE3B7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10.17</c:v>
                </c:pt>
                <c:pt idx="2">
                  <c:v>26.03</c:v>
                </c:pt>
                <c:pt idx="3">
                  <c:v>12.94</c:v>
                </c:pt>
                <c:pt idx="4">
                  <c:v>15.41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E-4F4A-AD91-4611376D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E-4F4A-AD91-4611376D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5-4F2A-99CC-F45B09EF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5-4F2A-99CC-F45B09EF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1339.38</c:v>
                </c:pt>
                <c:pt idx="1">
                  <c:v>1646.56</c:v>
                </c:pt>
                <c:pt idx="2">
                  <c:v>1768.47</c:v>
                </c:pt>
                <c:pt idx="3">
                  <c:v>1524.93</c:v>
                </c:pt>
                <c:pt idx="4">
                  <c:v>1501.81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7-49BC-9B40-37ECE15A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7-49BC-9B40-37ECE15A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55.72</c:v>
                </c:pt>
                <c:pt idx="1">
                  <c:v>49.23</c:v>
                </c:pt>
                <c:pt idx="2">
                  <c:v>49.31</c:v>
                </c:pt>
                <c:pt idx="3">
                  <c:v>34.35</c:v>
                </c:pt>
                <c:pt idx="4">
                  <c:v>25.72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1-4B56-8278-5DBFD12EA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1-4B56-8278-5DBFD12EA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113.95</c:v>
                </c:pt>
                <c:pt idx="2">
                  <c:v>85.96</c:v>
                </c:pt>
                <c:pt idx="3">
                  <c:v>105.71</c:v>
                </c:pt>
                <c:pt idx="4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6-4C34-AEE7-A78F59C75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6-4C34-AEE7-A78F59C75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207.48</c:v>
                </c:pt>
                <c:pt idx="1">
                  <c:v>204.34</c:v>
                </c:pt>
                <c:pt idx="2">
                  <c:v>212.95</c:v>
                </c:pt>
                <c:pt idx="3">
                  <c:v>191.62</c:v>
                </c:pt>
                <c:pt idx="4">
                  <c:v>197.08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F-43EA-94E6-5C711045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F-43EA-94E6-5C711045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Y12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山形県　朝日町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3"/>
      <c r="D7" s="63"/>
      <c r="E7" s="63"/>
      <c r="F7" s="63"/>
      <c r="G7" s="63"/>
      <c r="H7" s="63"/>
      <c r="I7" s="62" t="s">
        <v>2</v>
      </c>
      <c r="J7" s="63"/>
      <c r="K7" s="63"/>
      <c r="L7" s="63"/>
      <c r="M7" s="63"/>
      <c r="N7" s="63"/>
      <c r="O7" s="64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2"/>
      <c r="AL7" s="65" t="s">
        <v>6</v>
      </c>
      <c r="AM7" s="65"/>
      <c r="AN7" s="65"/>
      <c r="AO7" s="65"/>
      <c r="AP7" s="65"/>
      <c r="AQ7" s="65"/>
      <c r="AR7" s="65"/>
      <c r="AS7" s="65"/>
      <c r="AT7" s="62" t="s">
        <v>7</v>
      </c>
      <c r="AU7" s="63"/>
      <c r="AV7" s="63"/>
      <c r="AW7" s="63"/>
      <c r="AX7" s="63"/>
      <c r="AY7" s="63"/>
      <c r="AZ7" s="63"/>
      <c r="BA7" s="63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A8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59">
        <f>データ!$R$6</f>
        <v>6199</v>
      </c>
      <c r="AM8" s="59"/>
      <c r="AN8" s="59"/>
      <c r="AO8" s="59"/>
      <c r="AP8" s="59"/>
      <c r="AQ8" s="59"/>
      <c r="AR8" s="59"/>
      <c r="AS8" s="59"/>
      <c r="AT8" s="56">
        <f>データ!$S$6</f>
        <v>196.81</v>
      </c>
      <c r="AU8" s="57"/>
      <c r="AV8" s="57"/>
      <c r="AW8" s="57"/>
      <c r="AX8" s="57"/>
      <c r="AY8" s="57"/>
      <c r="AZ8" s="57"/>
      <c r="BA8" s="57"/>
      <c r="BB8" s="46">
        <f>データ!$T$6</f>
        <v>31.5</v>
      </c>
      <c r="BC8" s="46"/>
      <c r="BD8" s="46"/>
      <c r="BE8" s="46"/>
      <c r="BF8" s="46"/>
      <c r="BG8" s="46"/>
      <c r="BH8" s="46"/>
      <c r="BI8" s="46"/>
      <c r="BJ8" s="3"/>
      <c r="BK8" s="3"/>
      <c r="BL8" s="77" t="s">
        <v>10</v>
      </c>
      <c r="BM8" s="78"/>
      <c r="BN8" s="60" t="s">
        <v>11</v>
      </c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1"/>
    </row>
    <row r="9" spans="1:78" ht="18.75" customHeight="1" x14ac:dyDescent="0.15">
      <c r="A9" s="2"/>
      <c r="B9" s="62" t="s">
        <v>12</v>
      </c>
      <c r="C9" s="63"/>
      <c r="D9" s="63"/>
      <c r="E9" s="63"/>
      <c r="F9" s="63"/>
      <c r="G9" s="63"/>
      <c r="H9" s="63"/>
      <c r="I9" s="62" t="s">
        <v>13</v>
      </c>
      <c r="J9" s="63"/>
      <c r="K9" s="63"/>
      <c r="L9" s="63"/>
      <c r="M9" s="63"/>
      <c r="N9" s="63"/>
      <c r="O9" s="64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2"/>
      <c r="AE9" s="2"/>
      <c r="AF9" s="2"/>
      <c r="AG9" s="2"/>
      <c r="AH9" s="2"/>
      <c r="AI9" s="2"/>
      <c r="AJ9" s="2"/>
      <c r="AK9" s="2"/>
      <c r="AL9" s="65" t="s">
        <v>16</v>
      </c>
      <c r="AM9" s="65"/>
      <c r="AN9" s="65"/>
      <c r="AO9" s="65"/>
      <c r="AP9" s="65"/>
      <c r="AQ9" s="65"/>
      <c r="AR9" s="65"/>
      <c r="AS9" s="65"/>
      <c r="AT9" s="62" t="s">
        <v>17</v>
      </c>
      <c r="AU9" s="63"/>
      <c r="AV9" s="63"/>
      <c r="AW9" s="63"/>
      <c r="AX9" s="63"/>
      <c r="AY9" s="63"/>
      <c r="AZ9" s="63"/>
      <c r="BA9" s="63"/>
      <c r="BB9" s="65" t="s">
        <v>18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19</v>
      </c>
      <c r="BM9" s="67"/>
      <c r="BN9" s="68" t="s">
        <v>20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</row>
    <row r="10" spans="1:78" ht="18.75" customHeight="1" x14ac:dyDescent="0.15">
      <c r="A10" s="2"/>
      <c r="B10" s="56" t="str">
        <f>データ!$N$6</f>
        <v>-</v>
      </c>
      <c r="C10" s="57"/>
      <c r="D10" s="57"/>
      <c r="E10" s="57"/>
      <c r="F10" s="57"/>
      <c r="G10" s="57"/>
      <c r="H10" s="57"/>
      <c r="I10" s="56">
        <f>データ!$O$6</f>
        <v>94.32</v>
      </c>
      <c r="J10" s="57"/>
      <c r="K10" s="57"/>
      <c r="L10" s="57"/>
      <c r="M10" s="57"/>
      <c r="N10" s="57"/>
      <c r="O10" s="58"/>
      <c r="P10" s="46">
        <f>データ!$P$6</f>
        <v>97.43</v>
      </c>
      <c r="Q10" s="46"/>
      <c r="R10" s="46"/>
      <c r="S10" s="46"/>
      <c r="T10" s="46"/>
      <c r="U10" s="46"/>
      <c r="V10" s="46"/>
      <c r="W10" s="59">
        <f>データ!$Q$6</f>
        <v>4587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2"/>
      <c r="AI10" s="2"/>
      <c r="AJ10" s="2"/>
      <c r="AK10" s="2"/>
      <c r="AL10" s="59">
        <f>データ!$U$6</f>
        <v>5996</v>
      </c>
      <c r="AM10" s="59"/>
      <c r="AN10" s="59"/>
      <c r="AO10" s="59"/>
      <c r="AP10" s="59"/>
      <c r="AQ10" s="59"/>
      <c r="AR10" s="59"/>
      <c r="AS10" s="59"/>
      <c r="AT10" s="56">
        <f>データ!$V$6</f>
        <v>19.5</v>
      </c>
      <c r="AU10" s="57"/>
      <c r="AV10" s="57"/>
      <c r="AW10" s="57"/>
      <c r="AX10" s="57"/>
      <c r="AY10" s="57"/>
      <c r="AZ10" s="57"/>
      <c r="BA10" s="57"/>
      <c r="BB10" s="46">
        <f>データ!$W$6</f>
        <v>307.49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21</v>
      </c>
      <c r="BM10" s="48"/>
      <c r="BN10" s="49" t="s">
        <v>22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1" t="s">
        <v>23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3.5" customHeight="1" x14ac:dyDescent="0.15">
      <c r="A14" s="2"/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34" t="s">
        <v>25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111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4" t="s">
        <v>26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112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3"/>
    </row>
    <row r="60" spans="1:78" ht="13.5" customHeight="1" x14ac:dyDescent="0.15">
      <c r="A60" s="2"/>
      <c r="B60" s="40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31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3"/>
    </row>
    <row r="61" spans="1:78" ht="13.5" customHeight="1" x14ac:dyDescent="0.15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31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4" t="s">
        <v>28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113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3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21sXMY3tXF0eHyoTr0Lf7CR/TTGQUccy49D4jtcmNGzAd5bIAlXfaKEhHDYEHGaCoovlzIJD4klC5Vo3cZccoQ==" saltValue="gdi0VCNqqF1hfdHcgNP4w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63231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朝日町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94.32</v>
      </c>
      <c r="P6" s="21">
        <f t="shared" si="3"/>
        <v>97.43</v>
      </c>
      <c r="Q6" s="21">
        <f t="shared" si="3"/>
        <v>4587</v>
      </c>
      <c r="R6" s="21">
        <f t="shared" si="3"/>
        <v>6199</v>
      </c>
      <c r="S6" s="21">
        <f t="shared" si="3"/>
        <v>196.81</v>
      </c>
      <c r="T6" s="21">
        <f t="shared" si="3"/>
        <v>31.5</v>
      </c>
      <c r="U6" s="21">
        <f t="shared" si="3"/>
        <v>5996</v>
      </c>
      <c r="V6" s="21">
        <f t="shared" si="3"/>
        <v>19.5</v>
      </c>
      <c r="W6" s="21">
        <f t="shared" si="3"/>
        <v>307.49</v>
      </c>
      <c r="X6" s="22">
        <f>IF(X7="",NA(),X7)</f>
        <v>113.64</v>
      </c>
      <c r="Y6" s="22">
        <f t="shared" ref="Y6:AG6" si="4">IF(Y7="",NA(),Y7)</f>
        <v>118.28</v>
      </c>
      <c r="Z6" s="22">
        <f t="shared" si="4"/>
        <v>112.38</v>
      </c>
      <c r="AA6" s="22">
        <f t="shared" si="4"/>
        <v>123.27</v>
      </c>
      <c r="AB6" s="22">
        <f t="shared" si="4"/>
        <v>120.99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1339.38</v>
      </c>
      <c r="AU6" s="22">
        <f t="shared" ref="AU6:BC6" si="6">IF(AU7="",NA(),AU7)</f>
        <v>1646.56</v>
      </c>
      <c r="AV6" s="22">
        <f t="shared" si="6"/>
        <v>1768.47</v>
      </c>
      <c r="AW6" s="22">
        <f t="shared" si="6"/>
        <v>1524.93</v>
      </c>
      <c r="AX6" s="22">
        <f t="shared" si="6"/>
        <v>1501.81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2">
        <f>IF(BE7="",NA(),BE7)</f>
        <v>55.72</v>
      </c>
      <c r="BF6" s="22">
        <f t="shared" ref="BF6:BN6" si="7">IF(BF7="",NA(),BF7)</f>
        <v>49.23</v>
      </c>
      <c r="BG6" s="22">
        <f t="shared" si="7"/>
        <v>49.31</v>
      </c>
      <c r="BH6" s="22">
        <f t="shared" si="7"/>
        <v>34.35</v>
      </c>
      <c r="BI6" s="22">
        <f t="shared" si="7"/>
        <v>25.72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111.71</v>
      </c>
      <c r="BQ6" s="22">
        <f t="shared" ref="BQ6:BY6" si="8">IF(BQ7="",NA(),BQ7)</f>
        <v>113.95</v>
      </c>
      <c r="BR6" s="22">
        <f t="shared" si="8"/>
        <v>85.96</v>
      </c>
      <c r="BS6" s="22">
        <f t="shared" si="8"/>
        <v>105.71</v>
      </c>
      <c r="BT6" s="22">
        <f t="shared" si="8"/>
        <v>93.5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207.48</v>
      </c>
      <c r="CB6" s="22">
        <f t="shared" ref="CB6:CJ6" si="9">IF(CB7="",NA(),CB7)</f>
        <v>204.34</v>
      </c>
      <c r="CC6" s="22">
        <f t="shared" si="9"/>
        <v>212.95</v>
      </c>
      <c r="CD6" s="22">
        <f t="shared" si="9"/>
        <v>191.62</v>
      </c>
      <c r="CE6" s="22">
        <f t="shared" si="9"/>
        <v>197.08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62.37</v>
      </c>
      <c r="CM6" s="22">
        <f t="shared" ref="CM6:CU6" si="10">IF(CM7="",NA(),CM7)</f>
        <v>59.2</v>
      </c>
      <c r="CN6" s="22">
        <f t="shared" si="10"/>
        <v>61.14</v>
      </c>
      <c r="CO6" s="22">
        <f t="shared" si="10"/>
        <v>60.4</v>
      </c>
      <c r="CP6" s="22">
        <f t="shared" si="10"/>
        <v>59.98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74.66</v>
      </c>
      <c r="CX6" s="22">
        <f t="shared" ref="CX6:DF6" si="11">IF(CX7="",NA(),CX7)</f>
        <v>74.84</v>
      </c>
      <c r="CY6" s="22">
        <f t="shared" si="11"/>
        <v>75.010000000000005</v>
      </c>
      <c r="CZ6" s="22">
        <f t="shared" si="11"/>
        <v>75.06</v>
      </c>
      <c r="DA6" s="22">
        <f t="shared" si="11"/>
        <v>75.180000000000007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54.7</v>
      </c>
      <c r="DI6" s="22">
        <f t="shared" ref="DI6:DQ6" si="12">IF(DI7="",NA(),DI7)</f>
        <v>56.01</v>
      </c>
      <c r="DJ6" s="22">
        <f t="shared" si="12"/>
        <v>57.74</v>
      </c>
      <c r="DK6" s="22">
        <f t="shared" si="12"/>
        <v>58.65</v>
      </c>
      <c r="DL6" s="22">
        <f t="shared" si="12"/>
        <v>59.32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2">
        <f t="shared" ref="DT6:EB6" si="13">IF(DT7="",NA(),DT7)</f>
        <v>10.17</v>
      </c>
      <c r="DU6" s="22">
        <f t="shared" si="13"/>
        <v>26.03</v>
      </c>
      <c r="DV6" s="22">
        <f t="shared" si="13"/>
        <v>12.94</v>
      </c>
      <c r="DW6" s="22">
        <f t="shared" si="13"/>
        <v>15.41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0.18</v>
      </c>
      <c r="EE6" s="22">
        <f t="shared" ref="EE6:EM6" si="14">IF(EE7="",NA(),EE7)</f>
        <v>0.19</v>
      </c>
      <c r="EF6" s="22">
        <f t="shared" si="14"/>
        <v>1.07</v>
      </c>
      <c r="EG6" s="22">
        <f t="shared" si="14"/>
        <v>0.47</v>
      </c>
      <c r="EH6" s="22">
        <f t="shared" si="14"/>
        <v>0.04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63231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94.32</v>
      </c>
      <c r="P7" s="25">
        <v>97.43</v>
      </c>
      <c r="Q7" s="25">
        <v>4587</v>
      </c>
      <c r="R7" s="25">
        <v>6199</v>
      </c>
      <c r="S7" s="25">
        <v>196.81</v>
      </c>
      <c r="T7" s="25">
        <v>31.5</v>
      </c>
      <c r="U7" s="25">
        <v>5996</v>
      </c>
      <c r="V7" s="25">
        <v>19.5</v>
      </c>
      <c r="W7" s="25">
        <v>307.49</v>
      </c>
      <c r="X7" s="25">
        <v>113.64</v>
      </c>
      <c r="Y7" s="25">
        <v>118.28</v>
      </c>
      <c r="Z7" s="25">
        <v>112.38</v>
      </c>
      <c r="AA7" s="25">
        <v>123.27</v>
      </c>
      <c r="AB7" s="25">
        <v>120.99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1339.38</v>
      </c>
      <c r="AU7" s="25">
        <v>1646.56</v>
      </c>
      <c r="AV7" s="25">
        <v>1768.47</v>
      </c>
      <c r="AW7" s="25">
        <v>1524.93</v>
      </c>
      <c r="AX7" s="25">
        <v>1501.81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55.72</v>
      </c>
      <c r="BF7" s="25">
        <v>49.23</v>
      </c>
      <c r="BG7" s="25">
        <v>49.31</v>
      </c>
      <c r="BH7" s="25">
        <v>34.35</v>
      </c>
      <c r="BI7" s="25">
        <v>25.72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111.71</v>
      </c>
      <c r="BQ7" s="25">
        <v>113.95</v>
      </c>
      <c r="BR7" s="25">
        <v>85.96</v>
      </c>
      <c r="BS7" s="25">
        <v>105.71</v>
      </c>
      <c r="BT7" s="25">
        <v>93.5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207.48</v>
      </c>
      <c r="CB7" s="25">
        <v>204.34</v>
      </c>
      <c r="CC7" s="25">
        <v>212.95</v>
      </c>
      <c r="CD7" s="25">
        <v>191.62</v>
      </c>
      <c r="CE7" s="25">
        <v>197.08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62.37</v>
      </c>
      <c r="CM7" s="25">
        <v>59.2</v>
      </c>
      <c r="CN7" s="25">
        <v>61.14</v>
      </c>
      <c r="CO7" s="25">
        <v>60.4</v>
      </c>
      <c r="CP7" s="25">
        <v>59.98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74.66</v>
      </c>
      <c r="CX7" s="25">
        <v>74.84</v>
      </c>
      <c r="CY7" s="25">
        <v>75.010000000000005</v>
      </c>
      <c r="CZ7" s="25">
        <v>75.06</v>
      </c>
      <c r="DA7" s="25">
        <v>75.180000000000007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54.7</v>
      </c>
      <c r="DI7" s="25">
        <v>56.01</v>
      </c>
      <c r="DJ7" s="25">
        <v>57.74</v>
      </c>
      <c r="DK7" s="25">
        <v>58.65</v>
      </c>
      <c r="DL7" s="25">
        <v>59.32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0</v>
      </c>
      <c r="DT7" s="25">
        <v>10.17</v>
      </c>
      <c r="DU7" s="25">
        <v>26.03</v>
      </c>
      <c r="DV7" s="25">
        <v>12.94</v>
      </c>
      <c r="DW7" s="25">
        <v>15.41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0.18</v>
      </c>
      <c r="EE7" s="25">
        <v>0.19</v>
      </c>
      <c r="EF7" s="25">
        <v>1.07</v>
      </c>
      <c r="EG7" s="25">
        <v>0.47</v>
      </c>
      <c r="EH7" s="25">
        <v>0.04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 真一</cp:lastModifiedBy>
  <cp:lastPrinted>2024-01-26T06:56:34Z</cp:lastPrinted>
  <dcterms:created xsi:type="dcterms:W3CDTF">2023-12-05T00:49:14Z</dcterms:created>
  <dcterms:modified xsi:type="dcterms:W3CDTF">2024-01-26T06:57:06Z</dcterms:modified>
  <cp:category/>
</cp:coreProperties>
</file>