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410_上下水道課\020_業務係\情報公開HP等\経営分析表\H29経営分析表\"/>
    </mc:Choice>
  </mc:AlternateContent>
  <workbookProtection workbookAlgorithmName="SHA-512" workbookHashValue="32M/JSPjB5tczEIEbJOtN69gMJn1ex4eqm9t7j4mqVwNO8j/trpg6wR036CsCd4qr05JCwLguBzu1v9gqK4PHw==" workbookSaltValue="c+rbHhHvRN58p8tULfl7BQ=="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<sst xmlns="http://schemas.openxmlformats.org/spreadsheetml/2006/main" count="232" uniqueCount="120">
  <si>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</si>
  <si>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</si>
  <si>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</si>
  <si>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</si>
  <si>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</si>
  <si>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</si>
  <si>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</si>
  <si>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</si>
  <si>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</si>
  <si>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</si>
  <si>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</si>
  <si>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</si>
  <si>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</si>
  <si>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</si>
  <si>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</si>
  <si>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</si>
  <si>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</si>
  <si>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</si>
  <si>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</si>
  <si>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</si>
  <si>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</si>
  <si>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</si>
  <si>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</si>
  <si>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</si>
  <si>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</si>
  <si>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</si>
  <si>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</si>
  <si>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</si>
  <si>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</si>
  <si>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</si>
  <si>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</si>
  <si>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</si>
  <si>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</si>
  <si>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</si>
  <si>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</si>
  <si>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</si>
  <si>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</si>
  <si>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</si>
  <si>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</si>
  <si>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</si>
  <si>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</si>
  <si>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</si>
  <si>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</si>
  <si>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</si>
  <si>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</si>
  <si>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</si>
  <si>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</si>
  <si>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</si>
  <si>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</si>
  <si>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</si>
  <si>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</si>
  <si>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</si>
  <si>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</si>
  <si>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</si>
  <si>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</si>
  <si>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</si>
  <si>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</si>
  <si>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</si>
  <si>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</si>
  <si>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</si>
  <si>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</si>
  <si>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</si>
  <si>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</si>
  <si>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</si>
  <si>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</si>
  <si>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</si>
  <si>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</si>
  <si>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</si>
  <si>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</si>
  <si>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</si>
  <si>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</si>
  <si>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</si>
  <si>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</si>
  <si>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</si>
  <si>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</si>
  <si>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</si>
  <si>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</si>
  <si>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</si>
  <si>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</si>
  <si>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</si>
  <si>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</si>
  <si>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</si>
  <si>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</si>
  <si>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</si>
  <si>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</si>
  <si>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</si>
  <si>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</si>
  <si>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</si>
  <si>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</si>
  <si>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</si>
  <si>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</si>
  <si>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</si>
  <si>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</si>
  <si>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</si>
  <si>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</si>
  <si>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</si>
  <si>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</si>
  <si>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</si>
  <si>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</si>
  <si>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</si>
  <si>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</si>
  <si>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</si>
  <si>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</si>
  <si>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</si>
  <si>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</si>
  <si>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山形県　長井市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</si>
  <si>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</si>
  <si>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</si>
  <si>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</si>
  <si>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</si>
  <si>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</si>
  <si>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</si>
  <si>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</si>
  <si>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</si>
  <si>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</si>
  <si>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</si>
  <si>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</si>
  <si>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①平成26年度に流動比率が大幅に低下したのは、会計制度見直しにより、年度支払分の企業債元金相当額を流動負債に計上することとなったことによるもの。
②当市は、水道水源を地下水に求め自家で賄うための施設整備を行っている。そのため、施設工事費用財源としての企業債の借入が類似団体に比べ大きくなっている。
③平成29年度決算については、給水収益は前年並みとなったものの、加入金が大幅に増加し、経常費用や企業債償還利息が減少したため、経常収支比率は好転した。また、早期の漏水事故対応等により若干ではあるが有収率が上昇した。</t>
    <rPh sb="190" eb="192">
      <t>ゾウカ</t>
    </rPh>
    <rPh sb="194" eb="196">
      <t>ケイジョウ</t>
    </rPh>
    <rPh sb="196" eb="198">
      <t>ヒヨウ</t>
    </rPh>
    <rPh sb="199" eb="201">
      <t>キギョウ</t>
    </rPh>
    <rPh sb="201" eb="202">
      <t>サイ</t>
    </rPh>
    <rPh sb="202" eb="204">
      <t>ショウカン</t>
    </rPh>
    <rPh sb="204" eb="206">
      <t>リソク</t>
    </rPh>
    <rPh sb="207" eb="209">
      <t>ゲンショウ</t>
    </rPh>
    <rPh sb="221" eb="223">
      <t>コウテン</t>
    </rPh>
    <rPh sb="229" eb="231">
      <t>ソウキ</t>
    </rPh>
    <rPh sb="236" eb="238">
      <t>タイオウ</t>
    </rPh>
    <rPh sb="238" eb="239">
      <t>トウ</t>
    </rPh>
    <rPh sb="242" eb="244">
      <t>ジャッカン</t>
    </rPh>
    <rPh sb="253" eb="255">
      <t>ジョウショウ</t>
    </rPh>
    <phoneticPr fontId="4"/>
  </si>
  <si>
    <t>①主要な管路及び水源施設等については順次更新を行ってきているが、財源確保に苦慮しており必要な工事を行えない状況である。
②簡易水道から引き継いだ配水管路については、詳細不明で台帳整備がなされていないものもある。また、当該管路はＴＳ継ぎ手のビニル管など脆弱な管が多く、管路調査及び管路更新が急務となっている。
③ポンプ設備、電源設備等についても耐用年数を大きく過ぎた設備があり、計画的な更新が必要である。</t>
    <phoneticPr fontId="4"/>
  </si>
  <si>
    <t>料金によって費用は回収しているものの、過去の整備に充てた企業債の償還が影響し、給水原価は同じ人口規模団体より高くなっている。
また、計画的に整備を行ってきたが施設利用率は低いレベルにある。
今後の更新は、施設の統廃合やダウンサイジングを実施するとともに、効率化を重視し、費用を抑制する必要がある。
なお、人口減少がこのまま進めば、料金の見直しも避けられない状況にある。</t>
    <rPh sb="0" eb="2">
      <t>リョウキン</t>
    </rPh>
    <rPh sb="6" eb="8">
      <t>ヒヨウ</t>
    </rPh>
    <rPh sb="9" eb="11">
      <t>カイシュウ</t>
    </rPh>
    <rPh sb="19" eb="21">
      <t>カコ</t>
    </rPh>
    <rPh sb="22" eb="24">
      <t>セイビ</t>
    </rPh>
    <rPh sb="25" eb="26">
      <t>ア</t>
    </rPh>
    <rPh sb="28" eb="30">
      <t>キギョウ</t>
    </rPh>
    <rPh sb="30" eb="31">
      <t>サイ</t>
    </rPh>
    <rPh sb="32" eb="34">
      <t>ショウカン</t>
    </rPh>
    <rPh sb="35" eb="37">
      <t>エイキョウ</t>
    </rPh>
    <rPh sb="39" eb="41">
      <t>キュウスイ</t>
    </rPh>
    <rPh sb="41" eb="43">
      <t>ゲンカ</t>
    </rPh>
    <rPh sb="44" eb="45">
      <t>オナ</t>
    </rPh>
    <rPh sb="46" eb="48">
      <t>ジンコウ</t>
    </rPh>
    <rPh sb="48" eb="50">
      <t>キボ</t>
    </rPh>
    <rPh sb="50" eb="52">
      <t>ダンタイ</t>
    </rPh>
    <rPh sb="54" eb="55">
      <t>タカ</t>
    </rPh>
    <rPh sb="66" eb="69">
      <t>ケイカクテキ</t>
    </rPh>
    <rPh sb="70" eb="72">
      <t>セイビ</t>
    </rPh>
    <rPh sb="73" eb="74">
      <t>オコナ</t>
    </rPh>
    <rPh sb="79" eb="81">
      <t>シセツ</t>
    </rPh>
    <rPh sb="81" eb="84">
      <t>リヨウリツ</t>
    </rPh>
    <rPh sb="85" eb="86">
      <t>ヒク</t>
    </rPh>
    <rPh sb="95" eb="97">
      <t>コンゴ</t>
    </rPh>
    <rPh sb="98" eb="100">
      <t>コウシン</t>
    </rPh>
    <rPh sb="102" eb="104">
      <t>シセツ</t>
    </rPh>
    <rPh sb="105" eb="108">
      <t>トウハイゴウ</t>
    </rPh>
    <rPh sb="118" eb="120">
      <t>ジッシ</t>
    </rPh>
    <rPh sb="127" eb="130">
      <t>コウリツカ</t>
    </rPh>
    <rPh sb="131" eb="133">
      <t>ジュウシ</t>
    </rPh>
    <rPh sb="135" eb="137">
      <t>ヒヨウ</t>
    </rPh>
    <rPh sb="138" eb="140">
      <t>ヨクセイ</t>
    </rPh>
    <rPh sb="142" eb="144">
      <t>ヒツヨウ</t>
    </rPh>
    <rPh sb="152" eb="154">
      <t>ジンコウ</t>
    </rPh>
    <rPh sb="154" eb="156">
      <t>ゲンショウ</t>
    </rPh>
    <rPh sb="161" eb="162">
      <t>スス</t>
    </rPh>
    <rPh sb="165" eb="167">
      <t>リョウキン</t>
    </rPh>
    <rPh sb="168" eb="170">
      <t>ミナオ</t>
    </rPh>
    <rPh sb="172" eb="173">
      <t>サ</t>
    </rPh>
    <rPh sb="178" eb="180">
      <t>ジョウキョウ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</si>
</sst>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0.23</c:v>
                </c:pt>
                <c:pt idx="1">
                  <c:v>0.65</c:v>
                </c:pt>
                <c:pt idx="2">
                  <c:v>0.22</c:v>
                </c:pt>
                <c:pt idx="3">
                  <c:v>0.37</c:v>
                </c:pt>
                <c:pt idx="4">
                  <c:v>0.17</c:v>
                </c:pt>
              </c:numCache>
            </c:numRef>
          </c:val>
          <c:extLst>
            <c:ext xmlns:c16="http://schemas.microsoft.com/office/drawing/2014/chart" uri="{C3380CC4-5D6E-409C-BE32-E72D297353CC}">
              <c16:uniqueId val="{00000000-0F62-4657-AC9E-77E2203F0C01}"/>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0.66</c:v>
                </c:pt>
                <c:pt idx="2">
                  <c:v>0.99</c:v>
                </c:pt>
                <c:pt idx="3">
                  <c:v>0.71</c:v>
                </c:pt>
                <c:pt idx="4">
                  <c:v>0.54</c:v>
                </c:pt>
              </c:numCache>
            </c:numRef>
          </c:val>
          <c:smooth val="0"/>
          <c:extLst>
            <c:ext xmlns:c16="http://schemas.microsoft.com/office/drawing/2014/chart" uri="{C3380CC4-5D6E-409C-BE32-E72D297353CC}">
              <c16:uniqueId val="{00000001-0F62-4657-AC9E-77E2203F0C01}"/>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54.76</c:v>
                </c:pt>
                <c:pt idx="1">
                  <c:v>54.55</c:v>
                </c:pt>
                <c:pt idx="2">
                  <c:v>54.86</c:v>
                </c:pt>
                <c:pt idx="3">
                  <c:v>55</c:v>
                </c:pt>
                <c:pt idx="4">
                  <c:v>54.32</c:v>
                </c:pt>
              </c:numCache>
            </c:numRef>
          </c:val>
          <c:extLst>
            <c:ext xmlns:c16="http://schemas.microsoft.com/office/drawing/2014/chart" uri="{C3380CC4-5D6E-409C-BE32-E72D297353CC}">
              <c16:uniqueId val="{00000000-A4C3-41BA-94B1-76BA07A0F5FC}"/>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55.64</c:v>
                </c:pt>
                <c:pt idx="1">
                  <c:v>55.13</c:v>
                </c:pt>
                <c:pt idx="2">
                  <c:v>54.77</c:v>
                </c:pt>
                <c:pt idx="3">
                  <c:v>54.92</c:v>
                </c:pt>
                <c:pt idx="4">
                  <c:v>55.63</c:v>
                </c:pt>
              </c:numCache>
            </c:numRef>
          </c:val>
          <c:smooth val="0"/>
          <c:extLst>
            <c:ext xmlns:c16="http://schemas.microsoft.com/office/drawing/2014/chart" uri="{C3380CC4-5D6E-409C-BE32-E72D297353CC}">
              <c16:uniqueId val="{00000001-A4C3-41BA-94B1-76BA07A0F5FC}"/>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82.33</c:v>
                </c:pt>
                <c:pt idx="1">
                  <c:v>82.53</c:v>
                </c:pt>
                <c:pt idx="2">
                  <c:v>81.3</c:v>
                </c:pt>
                <c:pt idx="3">
                  <c:v>80.819999999999993</c:v>
                </c:pt>
                <c:pt idx="4">
                  <c:v>81.41</c:v>
                </c:pt>
              </c:numCache>
            </c:numRef>
          </c:val>
          <c:extLst>
            <c:ext xmlns:c16="http://schemas.microsoft.com/office/drawing/2014/chart" uri="{C3380CC4-5D6E-409C-BE32-E72D297353CC}">
              <c16:uniqueId val="{00000000-F879-4AE6-945E-787FE6000966}"/>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83.09</c:v>
                </c:pt>
                <c:pt idx="1">
                  <c:v>83</c:v>
                </c:pt>
                <c:pt idx="2">
                  <c:v>82.89</c:v>
                </c:pt>
                <c:pt idx="3">
                  <c:v>82.66</c:v>
                </c:pt>
                <c:pt idx="4">
                  <c:v>82.04</c:v>
                </c:pt>
              </c:numCache>
            </c:numRef>
          </c:val>
          <c:smooth val="0"/>
          <c:extLst>
            <c:ext xmlns:c16="http://schemas.microsoft.com/office/drawing/2014/chart" uri="{C3380CC4-5D6E-409C-BE32-E72D297353CC}">
              <c16:uniqueId val="{00000001-F879-4AE6-945E-787FE6000966}"/>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104.52</c:v>
                </c:pt>
                <c:pt idx="1">
                  <c:v>108.74</c:v>
                </c:pt>
                <c:pt idx="2">
                  <c:v>108.82</c:v>
                </c:pt>
                <c:pt idx="3">
                  <c:v>107.82</c:v>
                </c:pt>
                <c:pt idx="4">
                  <c:v>116.09</c:v>
                </c:pt>
              </c:numCache>
            </c:numRef>
          </c:val>
          <c:extLst>
            <c:ext xmlns:c16="http://schemas.microsoft.com/office/drawing/2014/chart" uri="{C3380CC4-5D6E-409C-BE32-E72D297353CC}">
              <c16:uniqueId val="{00000000-8065-44C6-80E7-0844E27E3F89}"/>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106.55</c:v>
                </c:pt>
                <c:pt idx="1">
                  <c:v>110.01</c:v>
                </c:pt>
                <c:pt idx="2">
                  <c:v>111.21</c:v>
                </c:pt>
                <c:pt idx="3">
                  <c:v>111.71</c:v>
                </c:pt>
                <c:pt idx="4">
                  <c:v>110.05</c:v>
                </c:pt>
              </c:numCache>
            </c:numRef>
          </c:val>
          <c:smooth val="0"/>
          <c:extLst>
            <c:ext xmlns:c16="http://schemas.microsoft.com/office/drawing/2014/chart" uri="{C3380CC4-5D6E-409C-BE32-E72D297353CC}">
              <c16:uniqueId val="{00000001-8065-44C6-80E7-0844E27E3F89}"/>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43.11</c:v>
                </c:pt>
                <c:pt idx="1">
                  <c:v>47.35</c:v>
                </c:pt>
                <c:pt idx="2">
                  <c:v>49</c:v>
                </c:pt>
                <c:pt idx="3">
                  <c:v>50.78</c:v>
                </c:pt>
                <c:pt idx="4">
                  <c:v>53.01</c:v>
                </c:pt>
              </c:numCache>
            </c:numRef>
          </c:val>
          <c:extLst>
            <c:ext xmlns:c16="http://schemas.microsoft.com/office/drawing/2014/chart" uri="{C3380CC4-5D6E-409C-BE32-E72D297353CC}">
              <c16:uniqueId val="{00000000-54A4-438E-8F20-2F374834639A}"/>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39.06</c:v>
                </c:pt>
                <c:pt idx="1">
                  <c:v>46.66</c:v>
                </c:pt>
                <c:pt idx="2">
                  <c:v>47.46</c:v>
                </c:pt>
                <c:pt idx="3">
                  <c:v>48.49</c:v>
                </c:pt>
                <c:pt idx="4">
                  <c:v>48.05</c:v>
                </c:pt>
              </c:numCache>
            </c:numRef>
          </c:val>
          <c:smooth val="0"/>
          <c:extLst>
            <c:ext xmlns:c16="http://schemas.microsoft.com/office/drawing/2014/chart" uri="{C3380CC4-5D6E-409C-BE32-E72D297353CC}">
              <c16:uniqueId val="{00000001-54A4-438E-8F20-2F374834639A}"/>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0</c:v>
                </c:pt>
                <c:pt idx="1">
                  <c:v>0</c:v>
                </c:pt>
                <c:pt idx="2" formatCode="#,##0.00;&quot;△&quot;#,##0.00;&quot;-&quot;">
                  <c:v>1.77</c:v>
                </c:pt>
                <c:pt idx="3" formatCode="#,##0.00;&quot;△&quot;#,##0.00;&quot;-&quot;">
                  <c:v>1.42</c:v>
                </c:pt>
                <c:pt idx="4" formatCode="#,##0.00;&quot;△&quot;#,##0.00;&quot;-&quot;">
                  <c:v>0.79</c:v>
                </c:pt>
              </c:numCache>
            </c:numRef>
          </c:val>
          <c:extLst>
            <c:ext xmlns:c16="http://schemas.microsoft.com/office/drawing/2014/chart" uri="{C3380CC4-5D6E-409C-BE32-E72D297353CC}">
              <c16:uniqueId val="{00000000-12A4-4DE0-AD65-2DE7D5B53116}"/>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8.8699999999999992</c:v>
                </c:pt>
                <c:pt idx="1">
                  <c:v>9.85</c:v>
                </c:pt>
                <c:pt idx="2">
                  <c:v>9.7100000000000009</c:v>
                </c:pt>
                <c:pt idx="3">
                  <c:v>12.79</c:v>
                </c:pt>
                <c:pt idx="4">
                  <c:v>13.39</c:v>
                </c:pt>
              </c:numCache>
            </c:numRef>
          </c:val>
          <c:smooth val="0"/>
          <c:extLst>
            <c:ext xmlns:c16="http://schemas.microsoft.com/office/drawing/2014/chart" uri="{C3380CC4-5D6E-409C-BE32-E72D297353CC}">
              <c16:uniqueId val="{00000001-12A4-4DE0-AD65-2DE7D5B53116}"/>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CC9-4AAF-B419-FF447A5BAF5B}"/>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9.56</c:v>
                </c:pt>
                <c:pt idx="1">
                  <c:v>2.8</c:v>
                </c:pt>
                <c:pt idx="2">
                  <c:v>1.93</c:v>
                </c:pt>
                <c:pt idx="3">
                  <c:v>1.72</c:v>
                </c:pt>
                <c:pt idx="4">
                  <c:v>2.64</c:v>
                </c:pt>
              </c:numCache>
            </c:numRef>
          </c:val>
          <c:smooth val="0"/>
          <c:extLst>
            <c:ext xmlns:c16="http://schemas.microsoft.com/office/drawing/2014/chart" uri="{C3380CC4-5D6E-409C-BE32-E72D297353CC}">
              <c16:uniqueId val="{00000001-6CC9-4AAF-B419-FF447A5BAF5B}"/>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715.34</c:v>
                </c:pt>
                <c:pt idx="1">
                  <c:v>183.71</c:v>
                </c:pt>
                <c:pt idx="2">
                  <c:v>209.93</c:v>
                </c:pt>
                <c:pt idx="3">
                  <c:v>191.51</c:v>
                </c:pt>
                <c:pt idx="4">
                  <c:v>213</c:v>
                </c:pt>
              </c:numCache>
            </c:numRef>
          </c:val>
          <c:extLst>
            <c:ext xmlns:c16="http://schemas.microsoft.com/office/drawing/2014/chart" uri="{C3380CC4-5D6E-409C-BE32-E72D297353CC}">
              <c16:uniqueId val="{00000000-AAFC-4D24-AD4F-EC3B1E8960D9}"/>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963.24</c:v>
                </c:pt>
                <c:pt idx="1">
                  <c:v>381.53</c:v>
                </c:pt>
                <c:pt idx="2">
                  <c:v>391.54</c:v>
                </c:pt>
                <c:pt idx="3">
                  <c:v>384.34</c:v>
                </c:pt>
                <c:pt idx="4">
                  <c:v>359.47</c:v>
                </c:pt>
              </c:numCache>
            </c:numRef>
          </c:val>
          <c:smooth val="0"/>
          <c:extLst>
            <c:ext xmlns:c16="http://schemas.microsoft.com/office/drawing/2014/chart" uri="{C3380CC4-5D6E-409C-BE32-E72D297353CC}">
              <c16:uniqueId val="{00000001-AAFC-4D24-AD4F-EC3B1E8960D9}"/>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748.28</c:v>
                </c:pt>
                <c:pt idx="1">
                  <c:v>714.57</c:v>
                </c:pt>
                <c:pt idx="2">
                  <c:v>697.21</c:v>
                </c:pt>
                <c:pt idx="3">
                  <c:v>664.73</c:v>
                </c:pt>
                <c:pt idx="4">
                  <c:v>623.55999999999995</c:v>
                </c:pt>
              </c:numCache>
            </c:numRef>
          </c:val>
          <c:extLst>
            <c:ext xmlns:c16="http://schemas.microsoft.com/office/drawing/2014/chart" uri="{C3380CC4-5D6E-409C-BE32-E72D297353CC}">
              <c16:uniqueId val="{00000000-9AC7-4161-BE6F-FB525BFEFB1A}"/>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400.38</c:v>
                </c:pt>
                <c:pt idx="1">
                  <c:v>393.27</c:v>
                </c:pt>
                <c:pt idx="2">
                  <c:v>386.97</c:v>
                </c:pt>
                <c:pt idx="3">
                  <c:v>380.58</c:v>
                </c:pt>
                <c:pt idx="4">
                  <c:v>401.79</c:v>
                </c:pt>
              </c:numCache>
            </c:numRef>
          </c:val>
          <c:smooth val="0"/>
          <c:extLst>
            <c:ext xmlns:c16="http://schemas.microsoft.com/office/drawing/2014/chart" uri="{C3380CC4-5D6E-409C-BE32-E72D297353CC}">
              <c16:uniqueId val="{00000001-9AC7-4161-BE6F-FB525BFEFB1A}"/>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100.18</c:v>
                </c:pt>
                <c:pt idx="1">
                  <c:v>105.11</c:v>
                </c:pt>
                <c:pt idx="2">
                  <c:v>104.59</c:v>
                </c:pt>
                <c:pt idx="3">
                  <c:v>103.98</c:v>
                </c:pt>
                <c:pt idx="4">
                  <c:v>112.12</c:v>
                </c:pt>
              </c:numCache>
            </c:numRef>
          </c:val>
          <c:extLst>
            <c:ext xmlns:c16="http://schemas.microsoft.com/office/drawing/2014/chart" uri="{C3380CC4-5D6E-409C-BE32-E72D297353CC}">
              <c16:uniqueId val="{00000000-4D0B-4A20-A0CB-2AD35754C2CC}"/>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96.56</c:v>
                </c:pt>
                <c:pt idx="1">
                  <c:v>100.47</c:v>
                </c:pt>
                <c:pt idx="2">
                  <c:v>101.72</c:v>
                </c:pt>
                <c:pt idx="3">
                  <c:v>102.38</c:v>
                </c:pt>
                <c:pt idx="4">
                  <c:v>100.12</c:v>
                </c:pt>
              </c:numCache>
            </c:numRef>
          </c:val>
          <c:smooth val="0"/>
          <c:extLst>
            <c:ext xmlns:c16="http://schemas.microsoft.com/office/drawing/2014/chart" uri="{C3380CC4-5D6E-409C-BE32-E72D297353CC}">
              <c16:uniqueId val="{00000001-4D0B-4A20-A0CB-2AD35754C2CC}"/>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227.79</c:v>
                </c:pt>
                <c:pt idx="1">
                  <c:v>217.43</c:v>
                </c:pt>
                <c:pt idx="2">
                  <c:v>219.82</c:v>
                </c:pt>
                <c:pt idx="3">
                  <c:v>222.44</c:v>
                </c:pt>
                <c:pt idx="4">
                  <c:v>207.3</c:v>
                </c:pt>
              </c:numCache>
            </c:numRef>
          </c:val>
          <c:extLst>
            <c:ext xmlns:c16="http://schemas.microsoft.com/office/drawing/2014/chart" uri="{C3380CC4-5D6E-409C-BE32-E72D297353CC}">
              <c16:uniqueId val="{00000000-62C4-4F11-B559-E16297986594}"/>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177.14</c:v>
                </c:pt>
                <c:pt idx="1">
                  <c:v>169.82</c:v>
                </c:pt>
                <c:pt idx="2">
                  <c:v>168.2</c:v>
                </c:pt>
                <c:pt idx="3">
                  <c:v>168.67</c:v>
                </c:pt>
                <c:pt idx="4">
                  <c:v>174.97</c:v>
                </c:pt>
              </c:numCache>
            </c:numRef>
          </c:val>
          <c:smooth val="0"/>
          <c:extLst>
            <c:ext xmlns:c16="http://schemas.microsoft.com/office/drawing/2014/chart" uri="{C3380CC4-5D6E-409C-BE32-E72D297353CC}">
              <c16:uniqueId val="{00000001-62C4-4F11-B559-E16297986594}"/>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H56"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山形県　長井市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15">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A6</v>
      </c>
      <c r="X8" s="58"/>
      <c r="Y8" s="58"/>
      <c r="Z8" s="58"/>
      <c r="AA8" s="58"/>
      <c r="AB8" s="58"/>
      <c r="AC8" s="58"/>
      <c r="AD8" s="58" t="str">
        <f>データ!$M$6</f>
        <v>非設置</v>
      </c>
      <c r="AE8" s="58"/>
      <c r="AF8" s="58"/>
      <c r="AG8" s="58"/>
      <c r="AH8" s="58"/>
      <c r="AI8" s="58"/>
      <c r="AJ8" s="58"/>
      <c r="AK8" s="4"/>
      <c r="AL8" s="59">
        <f>データ!$R$6</f>
        <v>27257</v>
      </c>
      <c r="AM8" s="59"/>
      <c r="AN8" s="59"/>
      <c r="AO8" s="59"/>
      <c r="AP8" s="59"/>
      <c r="AQ8" s="59"/>
      <c r="AR8" s="59"/>
      <c r="AS8" s="59"/>
      <c r="AT8" s="50">
        <f>データ!$S$6</f>
        <v>214.67</v>
      </c>
      <c r="AU8" s="51"/>
      <c r="AV8" s="51"/>
      <c r="AW8" s="51"/>
      <c r="AX8" s="51"/>
      <c r="AY8" s="51"/>
      <c r="AZ8" s="51"/>
      <c r="BA8" s="51"/>
      <c r="BB8" s="52">
        <f>データ!$T$6</f>
        <v>126.97</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15">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15">
      <c r="A10" s="2"/>
      <c r="B10" s="50" t="str">
        <f>データ!$N$6</f>
        <v>-</v>
      </c>
      <c r="C10" s="51"/>
      <c r="D10" s="51"/>
      <c r="E10" s="51"/>
      <c r="F10" s="51"/>
      <c r="G10" s="51"/>
      <c r="H10" s="51"/>
      <c r="I10" s="50">
        <f>データ!$O$6</f>
        <v>48.16</v>
      </c>
      <c r="J10" s="51"/>
      <c r="K10" s="51"/>
      <c r="L10" s="51"/>
      <c r="M10" s="51"/>
      <c r="N10" s="51"/>
      <c r="O10" s="62"/>
      <c r="P10" s="52">
        <f>データ!$P$6</f>
        <v>96.65</v>
      </c>
      <c r="Q10" s="52"/>
      <c r="R10" s="52"/>
      <c r="S10" s="52"/>
      <c r="T10" s="52"/>
      <c r="U10" s="52"/>
      <c r="V10" s="52"/>
      <c r="W10" s="59">
        <f>データ!$Q$6</f>
        <v>4212</v>
      </c>
      <c r="X10" s="59"/>
      <c r="Y10" s="59"/>
      <c r="Z10" s="59"/>
      <c r="AA10" s="59"/>
      <c r="AB10" s="59"/>
      <c r="AC10" s="59"/>
      <c r="AD10" s="2"/>
      <c r="AE10" s="2"/>
      <c r="AF10" s="2"/>
      <c r="AG10" s="2"/>
      <c r="AH10" s="4"/>
      <c r="AI10" s="4"/>
      <c r="AJ10" s="4"/>
      <c r="AK10" s="4"/>
      <c r="AL10" s="59">
        <f>データ!$U$6</f>
        <v>26292</v>
      </c>
      <c r="AM10" s="59"/>
      <c r="AN10" s="59"/>
      <c r="AO10" s="59"/>
      <c r="AP10" s="59"/>
      <c r="AQ10" s="59"/>
      <c r="AR10" s="59"/>
      <c r="AS10" s="59"/>
      <c r="AT10" s="50">
        <f>データ!$V$6</f>
        <v>61</v>
      </c>
      <c r="AU10" s="51"/>
      <c r="AV10" s="51"/>
      <c r="AW10" s="51"/>
      <c r="AX10" s="51"/>
      <c r="AY10" s="51"/>
      <c r="AZ10" s="51"/>
      <c r="BA10" s="51"/>
      <c r="BB10" s="52">
        <f>データ!$W$6</f>
        <v>431.02</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15">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117</v>
      </c>
      <c r="BM16" s="80"/>
      <c r="BN16" s="80"/>
      <c r="BO16" s="80"/>
      <c r="BP16" s="80"/>
      <c r="BQ16" s="80"/>
      <c r="BR16" s="80"/>
      <c r="BS16" s="80"/>
      <c r="BT16" s="80"/>
      <c r="BU16" s="80"/>
      <c r="BV16" s="80"/>
      <c r="BW16" s="80"/>
      <c r="BX16" s="80"/>
      <c r="BY16" s="80"/>
      <c r="BZ16" s="8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9"/>
      <c r="BM17" s="80"/>
      <c r="BN17" s="80"/>
      <c r="BO17" s="80"/>
      <c r="BP17" s="80"/>
      <c r="BQ17" s="80"/>
      <c r="BR17" s="80"/>
      <c r="BS17" s="80"/>
      <c r="BT17" s="80"/>
      <c r="BU17" s="80"/>
      <c r="BV17" s="80"/>
      <c r="BW17" s="80"/>
      <c r="BX17" s="80"/>
      <c r="BY17" s="80"/>
      <c r="BZ17" s="8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9"/>
      <c r="BM18" s="80"/>
      <c r="BN18" s="80"/>
      <c r="BO18" s="80"/>
      <c r="BP18" s="80"/>
      <c r="BQ18" s="80"/>
      <c r="BR18" s="80"/>
      <c r="BS18" s="80"/>
      <c r="BT18" s="80"/>
      <c r="BU18" s="80"/>
      <c r="BV18" s="80"/>
      <c r="BW18" s="80"/>
      <c r="BX18" s="80"/>
      <c r="BY18" s="80"/>
      <c r="BZ18" s="8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9"/>
      <c r="BM19" s="80"/>
      <c r="BN19" s="80"/>
      <c r="BO19" s="80"/>
      <c r="BP19" s="80"/>
      <c r="BQ19" s="80"/>
      <c r="BR19" s="80"/>
      <c r="BS19" s="80"/>
      <c r="BT19" s="80"/>
      <c r="BU19" s="80"/>
      <c r="BV19" s="80"/>
      <c r="BW19" s="80"/>
      <c r="BX19" s="80"/>
      <c r="BY19" s="80"/>
      <c r="BZ19" s="8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9"/>
      <c r="BM20" s="80"/>
      <c r="BN20" s="80"/>
      <c r="BO20" s="80"/>
      <c r="BP20" s="80"/>
      <c r="BQ20" s="80"/>
      <c r="BR20" s="80"/>
      <c r="BS20" s="80"/>
      <c r="BT20" s="80"/>
      <c r="BU20" s="80"/>
      <c r="BV20" s="80"/>
      <c r="BW20" s="80"/>
      <c r="BX20" s="80"/>
      <c r="BY20" s="80"/>
      <c r="BZ20" s="8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9"/>
      <c r="BM21" s="80"/>
      <c r="BN21" s="80"/>
      <c r="BO21" s="80"/>
      <c r="BP21" s="80"/>
      <c r="BQ21" s="80"/>
      <c r="BR21" s="80"/>
      <c r="BS21" s="80"/>
      <c r="BT21" s="80"/>
      <c r="BU21" s="80"/>
      <c r="BV21" s="80"/>
      <c r="BW21" s="80"/>
      <c r="BX21" s="80"/>
      <c r="BY21" s="80"/>
      <c r="BZ21" s="8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9"/>
      <c r="BM22" s="80"/>
      <c r="BN22" s="80"/>
      <c r="BO22" s="80"/>
      <c r="BP22" s="80"/>
      <c r="BQ22" s="80"/>
      <c r="BR22" s="80"/>
      <c r="BS22" s="80"/>
      <c r="BT22" s="80"/>
      <c r="BU22" s="80"/>
      <c r="BV22" s="80"/>
      <c r="BW22" s="80"/>
      <c r="BX22" s="80"/>
      <c r="BY22" s="80"/>
      <c r="BZ22" s="8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9"/>
      <c r="BM23" s="80"/>
      <c r="BN23" s="80"/>
      <c r="BO23" s="80"/>
      <c r="BP23" s="80"/>
      <c r="BQ23" s="80"/>
      <c r="BR23" s="80"/>
      <c r="BS23" s="80"/>
      <c r="BT23" s="80"/>
      <c r="BU23" s="80"/>
      <c r="BV23" s="80"/>
      <c r="BW23" s="80"/>
      <c r="BX23" s="80"/>
      <c r="BY23" s="80"/>
      <c r="BZ23" s="8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9"/>
      <c r="BM24" s="80"/>
      <c r="BN24" s="80"/>
      <c r="BO24" s="80"/>
      <c r="BP24" s="80"/>
      <c r="BQ24" s="80"/>
      <c r="BR24" s="80"/>
      <c r="BS24" s="80"/>
      <c r="BT24" s="80"/>
      <c r="BU24" s="80"/>
      <c r="BV24" s="80"/>
      <c r="BW24" s="80"/>
      <c r="BX24" s="80"/>
      <c r="BY24" s="80"/>
      <c r="BZ24" s="8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9"/>
      <c r="BM25" s="80"/>
      <c r="BN25" s="80"/>
      <c r="BO25" s="80"/>
      <c r="BP25" s="80"/>
      <c r="BQ25" s="80"/>
      <c r="BR25" s="80"/>
      <c r="BS25" s="80"/>
      <c r="BT25" s="80"/>
      <c r="BU25" s="80"/>
      <c r="BV25" s="80"/>
      <c r="BW25" s="80"/>
      <c r="BX25" s="80"/>
      <c r="BY25" s="80"/>
      <c r="BZ25" s="8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9"/>
      <c r="BM26" s="80"/>
      <c r="BN26" s="80"/>
      <c r="BO26" s="80"/>
      <c r="BP26" s="80"/>
      <c r="BQ26" s="80"/>
      <c r="BR26" s="80"/>
      <c r="BS26" s="80"/>
      <c r="BT26" s="80"/>
      <c r="BU26" s="80"/>
      <c r="BV26" s="80"/>
      <c r="BW26" s="80"/>
      <c r="BX26" s="80"/>
      <c r="BY26" s="80"/>
      <c r="BZ26" s="8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9"/>
      <c r="BM27" s="80"/>
      <c r="BN27" s="80"/>
      <c r="BO27" s="80"/>
      <c r="BP27" s="80"/>
      <c r="BQ27" s="80"/>
      <c r="BR27" s="80"/>
      <c r="BS27" s="80"/>
      <c r="BT27" s="80"/>
      <c r="BU27" s="80"/>
      <c r="BV27" s="80"/>
      <c r="BW27" s="80"/>
      <c r="BX27" s="80"/>
      <c r="BY27" s="80"/>
      <c r="BZ27" s="8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9"/>
      <c r="BM28" s="80"/>
      <c r="BN28" s="80"/>
      <c r="BO28" s="80"/>
      <c r="BP28" s="80"/>
      <c r="BQ28" s="80"/>
      <c r="BR28" s="80"/>
      <c r="BS28" s="80"/>
      <c r="BT28" s="80"/>
      <c r="BU28" s="80"/>
      <c r="BV28" s="80"/>
      <c r="BW28" s="80"/>
      <c r="BX28" s="80"/>
      <c r="BY28" s="80"/>
      <c r="BZ28" s="8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9"/>
      <c r="BM29" s="80"/>
      <c r="BN29" s="80"/>
      <c r="BO29" s="80"/>
      <c r="BP29" s="80"/>
      <c r="BQ29" s="80"/>
      <c r="BR29" s="80"/>
      <c r="BS29" s="80"/>
      <c r="BT29" s="80"/>
      <c r="BU29" s="80"/>
      <c r="BV29" s="80"/>
      <c r="BW29" s="80"/>
      <c r="BX29" s="80"/>
      <c r="BY29" s="80"/>
      <c r="BZ29" s="8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9"/>
      <c r="BM30" s="80"/>
      <c r="BN30" s="80"/>
      <c r="BO30" s="80"/>
      <c r="BP30" s="80"/>
      <c r="BQ30" s="80"/>
      <c r="BR30" s="80"/>
      <c r="BS30" s="80"/>
      <c r="BT30" s="80"/>
      <c r="BU30" s="80"/>
      <c r="BV30" s="80"/>
      <c r="BW30" s="80"/>
      <c r="BX30" s="80"/>
      <c r="BY30" s="80"/>
      <c r="BZ30" s="8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9"/>
      <c r="BM31" s="80"/>
      <c r="BN31" s="80"/>
      <c r="BO31" s="80"/>
      <c r="BP31" s="80"/>
      <c r="BQ31" s="80"/>
      <c r="BR31" s="80"/>
      <c r="BS31" s="80"/>
      <c r="BT31" s="80"/>
      <c r="BU31" s="80"/>
      <c r="BV31" s="80"/>
      <c r="BW31" s="80"/>
      <c r="BX31" s="80"/>
      <c r="BY31" s="80"/>
      <c r="BZ31" s="8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9"/>
      <c r="BM32" s="80"/>
      <c r="BN32" s="80"/>
      <c r="BO32" s="80"/>
      <c r="BP32" s="80"/>
      <c r="BQ32" s="80"/>
      <c r="BR32" s="80"/>
      <c r="BS32" s="80"/>
      <c r="BT32" s="80"/>
      <c r="BU32" s="80"/>
      <c r="BV32" s="80"/>
      <c r="BW32" s="80"/>
      <c r="BX32" s="80"/>
      <c r="BY32" s="80"/>
      <c r="BZ32" s="8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9"/>
      <c r="BM33" s="80"/>
      <c r="BN33" s="80"/>
      <c r="BO33" s="80"/>
      <c r="BP33" s="80"/>
      <c r="BQ33" s="80"/>
      <c r="BR33" s="80"/>
      <c r="BS33" s="80"/>
      <c r="BT33" s="80"/>
      <c r="BU33" s="80"/>
      <c r="BV33" s="80"/>
      <c r="BW33" s="80"/>
      <c r="BX33" s="80"/>
      <c r="BY33" s="80"/>
      <c r="BZ33" s="81"/>
    </row>
    <row r="34" spans="1:78" ht="13.5" customHeight="1" x14ac:dyDescent="0.15">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79"/>
      <c r="BM34" s="80"/>
      <c r="BN34" s="80"/>
      <c r="BO34" s="80"/>
      <c r="BP34" s="80"/>
      <c r="BQ34" s="80"/>
      <c r="BR34" s="80"/>
      <c r="BS34" s="80"/>
      <c r="BT34" s="80"/>
      <c r="BU34" s="80"/>
      <c r="BV34" s="80"/>
      <c r="BW34" s="80"/>
      <c r="BX34" s="80"/>
      <c r="BY34" s="80"/>
      <c r="BZ34" s="81"/>
    </row>
    <row r="35" spans="1:78" ht="13.5" customHeight="1" x14ac:dyDescent="0.15">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79"/>
      <c r="BM35" s="80"/>
      <c r="BN35" s="80"/>
      <c r="BO35" s="80"/>
      <c r="BP35" s="80"/>
      <c r="BQ35" s="80"/>
      <c r="BR35" s="80"/>
      <c r="BS35" s="80"/>
      <c r="BT35" s="80"/>
      <c r="BU35" s="80"/>
      <c r="BV35" s="80"/>
      <c r="BW35" s="80"/>
      <c r="BX35" s="80"/>
      <c r="BY35" s="80"/>
      <c r="BZ35" s="8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9"/>
      <c r="BM36" s="80"/>
      <c r="BN36" s="80"/>
      <c r="BO36" s="80"/>
      <c r="BP36" s="80"/>
      <c r="BQ36" s="80"/>
      <c r="BR36" s="80"/>
      <c r="BS36" s="80"/>
      <c r="BT36" s="80"/>
      <c r="BU36" s="80"/>
      <c r="BV36" s="80"/>
      <c r="BW36" s="80"/>
      <c r="BX36" s="80"/>
      <c r="BY36" s="80"/>
      <c r="BZ36" s="8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9"/>
      <c r="BM37" s="80"/>
      <c r="BN37" s="80"/>
      <c r="BO37" s="80"/>
      <c r="BP37" s="80"/>
      <c r="BQ37" s="80"/>
      <c r="BR37" s="80"/>
      <c r="BS37" s="80"/>
      <c r="BT37" s="80"/>
      <c r="BU37" s="80"/>
      <c r="BV37" s="80"/>
      <c r="BW37" s="80"/>
      <c r="BX37" s="80"/>
      <c r="BY37" s="80"/>
      <c r="BZ37" s="8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9"/>
      <c r="BM38" s="80"/>
      <c r="BN38" s="80"/>
      <c r="BO38" s="80"/>
      <c r="BP38" s="80"/>
      <c r="BQ38" s="80"/>
      <c r="BR38" s="80"/>
      <c r="BS38" s="80"/>
      <c r="BT38" s="80"/>
      <c r="BU38" s="80"/>
      <c r="BV38" s="80"/>
      <c r="BW38" s="80"/>
      <c r="BX38" s="80"/>
      <c r="BY38" s="80"/>
      <c r="BZ38" s="8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9"/>
      <c r="BM39" s="80"/>
      <c r="BN39" s="80"/>
      <c r="BO39" s="80"/>
      <c r="BP39" s="80"/>
      <c r="BQ39" s="80"/>
      <c r="BR39" s="80"/>
      <c r="BS39" s="80"/>
      <c r="BT39" s="80"/>
      <c r="BU39" s="80"/>
      <c r="BV39" s="80"/>
      <c r="BW39" s="80"/>
      <c r="BX39" s="80"/>
      <c r="BY39" s="80"/>
      <c r="BZ39" s="8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9"/>
      <c r="BM40" s="80"/>
      <c r="BN40" s="80"/>
      <c r="BO40" s="80"/>
      <c r="BP40" s="80"/>
      <c r="BQ40" s="80"/>
      <c r="BR40" s="80"/>
      <c r="BS40" s="80"/>
      <c r="BT40" s="80"/>
      <c r="BU40" s="80"/>
      <c r="BV40" s="80"/>
      <c r="BW40" s="80"/>
      <c r="BX40" s="80"/>
      <c r="BY40" s="80"/>
      <c r="BZ40" s="8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9"/>
      <c r="BM41" s="80"/>
      <c r="BN41" s="80"/>
      <c r="BO41" s="80"/>
      <c r="BP41" s="80"/>
      <c r="BQ41" s="80"/>
      <c r="BR41" s="80"/>
      <c r="BS41" s="80"/>
      <c r="BT41" s="80"/>
      <c r="BU41" s="80"/>
      <c r="BV41" s="80"/>
      <c r="BW41" s="80"/>
      <c r="BX41" s="80"/>
      <c r="BY41" s="80"/>
      <c r="BZ41" s="8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9"/>
      <c r="BM42" s="80"/>
      <c r="BN42" s="80"/>
      <c r="BO42" s="80"/>
      <c r="BP42" s="80"/>
      <c r="BQ42" s="80"/>
      <c r="BR42" s="80"/>
      <c r="BS42" s="80"/>
      <c r="BT42" s="80"/>
      <c r="BU42" s="80"/>
      <c r="BV42" s="80"/>
      <c r="BW42" s="80"/>
      <c r="BX42" s="80"/>
      <c r="BY42" s="80"/>
      <c r="BZ42" s="8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9"/>
      <c r="BM43" s="80"/>
      <c r="BN43" s="80"/>
      <c r="BO43" s="80"/>
      <c r="BP43" s="80"/>
      <c r="BQ43" s="80"/>
      <c r="BR43" s="80"/>
      <c r="BS43" s="80"/>
      <c r="BT43" s="80"/>
      <c r="BU43" s="80"/>
      <c r="BV43" s="80"/>
      <c r="BW43" s="80"/>
      <c r="BX43" s="80"/>
      <c r="BY43" s="80"/>
      <c r="BZ43" s="8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9" t="s">
        <v>118</v>
      </c>
      <c r="BM47" s="80"/>
      <c r="BN47" s="80"/>
      <c r="BO47" s="80"/>
      <c r="BP47" s="80"/>
      <c r="BQ47" s="80"/>
      <c r="BR47" s="80"/>
      <c r="BS47" s="80"/>
      <c r="BT47" s="80"/>
      <c r="BU47" s="80"/>
      <c r="BV47" s="80"/>
      <c r="BW47" s="80"/>
      <c r="BX47" s="80"/>
      <c r="BY47" s="80"/>
      <c r="BZ47" s="8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9"/>
      <c r="BM48" s="80"/>
      <c r="BN48" s="80"/>
      <c r="BO48" s="80"/>
      <c r="BP48" s="80"/>
      <c r="BQ48" s="80"/>
      <c r="BR48" s="80"/>
      <c r="BS48" s="80"/>
      <c r="BT48" s="80"/>
      <c r="BU48" s="80"/>
      <c r="BV48" s="80"/>
      <c r="BW48" s="80"/>
      <c r="BX48" s="80"/>
      <c r="BY48" s="80"/>
      <c r="BZ48" s="8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9"/>
      <c r="BM49" s="80"/>
      <c r="BN49" s="80"/>
      <c r="BO49" s="80"/>
      <c r="BP49" s="80"/>
      <c r="BQ49" s="80"/>
      <c r="BR49" s="80"/>
      <c r="BS49" s="80"/>
      <c r="BT49" s="80"/>
      <c r="BU49" s="80"/>
      <c r="BV49" s="80"/>
      <c r="BW49" s="80"/>
      <c r="BX49" s="80"/>
      <c r="BY49" s="80"/>
      <c r="BZ49" s="8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9"/>
      <c r="BM50" s="80"/>
      <c r="BN50" s="80"/>
      <c r="BO50" s="80"/>
      <c r="BP50" s="80"/>
      <c r="BQ50" s="80"/>
      <c r="BR50" s="80"/>
      <c r="BS50" s="80"/>
      <c r="BT50" s="80"/>
      <c r="BU50" s="80"/>
      <c r="BV50" s="80"/>
      <c r="BW50" s="80"/>
      <c r="BX50" s="80"/>
      <c r="BY50" s="80"/>
      <c r="BZ50" s="8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9"/>
      <c r="BM51" s="80"/>
      <c r="BN51" s="80"/>
      <c r="BO51" s="80"/>
      <c r="BP51" s="80"/>
      <c r="BQ51" s="80"/>
      <c r="BR51" s="80"/>
      <c r="BS51" s="80"/>
      <c r="BT51" s="80"/>
      <c r="BU51" s="80"/>
      <c r="BV51" s="80"/>
      <c r="BW51" s="80"/>
      <c r="BX51" s="80"/>
      <c r="BY51" s="80"/>
      <c r="BZ51" s="8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9"/>
      <c r="BM52" s="80"/>
      <c r="BN52" s="80"/>
      <c r="BO52" s="80"/>
      <c r="BP52" s="80"/>
      <c r="BQ52" s="80"/>
      <c r="BR52" s="80"/>
      <c r="BS52" s="80"/>
      <c r="BT52" s="80"/>
      <c r="BU52" s="80"/>
      <c r="BV52" s="80"/>
      <c r="BW52" s="80"/>
      <c r="BX52" s="80"/>
      <c r="BY52" s="80"/>
      <c r="BZ52" s="8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9"/>
      <c r="BM53" s="80"/>
      <c r="BN53" s="80"/>
      <c r="BO53" s="80"/>
      <c r="BP53" s="80"/>
      <c r="BQ53" s="80"/>
      <c r="BR53" s="80"/>
      <c r="BS53" s="80"/>
      <c r="BT53" s="80"/>
      <c r="BU53" s="80"/>
      <c r="BV53" s="80"/>
      <c r="BW53" s="80"/>
      <c r="BX53" s="80"/>
      <c r="BY53" s="80"/>
      <c r="BZ53" s="8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9"/>
      <c r="BM54" s="80"/>
      <c r="BN54" s="80"/>
      <c r="BO54" s="80"/>
      <c r="BP54" s="80"/>
      <c r="BQ54" s="80"/>
      <c r="BR54" s="80"/>
      <c r="BS54" s="80"/>
      <c r="BT54" s="80"/>
      <c r="BU54" s="80"/>
      <c r="BV54" s="80"/>
      <c r="BW54" s="80"/>
      <c r="BX54" s="80"/>
      <c r="BY54" s="80"/>
      <c r="BZ54" s="8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9"/>
      <c r="BM55" s="80"/>
      <c r="BN55" s="80"/>
      <c r="BO55" s="80"/>
      <c r="BP55" s="80"/>
      <c r="BQ55" s="80"/>
      <c r="BR55" s="80"/>
      <c r="BS55" s="80"/>
      <c r="BT55" s="80"/>
      <c r="BU55" s="80"/>
      <c r="BV55" s="80"/>
      <c r="BW55" s="80"/>
      <c r="BX55" s="80"/>
      <c r="BY55" s="80"/>
      <c r="BZ55" s="81"/>
    </row>
    <row r="56" spans="1:78" ht="13.5" customHeight="1" x14ac:dyDescent="0.15">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79"/>
      <c r="BM56" s="80"/>
      <c r="BN56" s="80"/>
      <c r="BO56" s="80"/>
      <c r="BP56" s="80"/>
      <c r="BQ56" s="80"/>
      <c r="BR56" s="80"/>
      <c r="BS56" s="80"/>
      <c r="BT56" s="80"/>
      <c r="BU56" s="80"/>
      <c r="BV56" s="80"/>
      <c r="BW56" s="80"/>
      <c r="BX56" s="80"/>
      <c r="BY56" s="80"/>
      <c r="BZ56" s="81"/>
    </row>
    <row r="57" spans="1:78" ht="13.5" customHeight="1" x14ac:dyDescent="0.15">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79"/>
      <c r="BM57" s="80"/>
      <c r="BN57" s="80"/>
      <c r="BO57" s="80"/>
      <c r="BP57" s="80"/>
      <c r="BQ57" s="80"/>
      <c r="BR57" s="80"/>
      <c r="BS57" s="80"/>
      <c r="BT57" s="80"/>
      <c r="BU57" s="80"/>
      <c r="BV57" s="80"/>
      <c r="BW57" s="80"/>
      <c r="BX57" s="80"/>
      <c r="BY57" s="80"/>
      <c r="BZ57" s="8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x14ac:dyDescent="0.15">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79"/>
      <c r="BM60" s="80"/>
      <c r="BN60" s="80"/>
      <c r="BO60" s="80"/>
      <c r="BP60" s="80"/>
      <c r="BQ60" s="80"/>
      <c r="BR60" s="80"/>
      <c r="BS60" s="80"/>
      <c r="BT60" s="80"/>
      <c r="BU60" s="80"/>
      <c r="BV60" s="80"/>
      <c r="BW60" s="80"/>
      <c r="BX60" s="80"/>
      <c r="BY60" s="80"/>
      <c r="BZ60" s="81"/>
    </row>
    <row r="61" spans="1:78" ht="13.5" customHeight="1" x14ac:dyDescent="0.15">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79"/>
      <c r="BM61" s="80"/>
      <c r="BN61" s="80"/>
      <c r="BO61" s="80"/>
      <c r="BP61" s="80"/>
      <c r="BQ61" s="80"/>
      <c r="BR61" s="80"/>
      <c r="BS61" s="80"/>
      <c r="BT61" s="80"/>
      <c r="BU61" s="80"/>
      <c r="BV61" s="80"/>
      <c r="BW61" s="80"/>
      <c r="BX61" s="80"/>
      <c r="BY61" s="80"/>
      <c r="BZ61" s="8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9"/>
      <c r="BM62" s="80"/>
      <c r="BN62" s="80"/>
      <c r="BO62" s="80"/>
      <c r="BP62" s="80"/>
      <c r="BQ62" s="80"/>
      <c r="BR62" s="80"/>
      <c r="BS62" s="80"/>
      <c r="BT62" s="80"/>
      <c r="BU62" s="80"/>
      <c r="BV62" s="80"/>
      <c r="BW62" s="80"/>
      <c r="BX62" s="80"/>
      <c r="BY62" s="80"/>
      <c r="BZ62" s="8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9"/>
      <c r="BM63" s="80"/>
      <c r="BN63" s="80"/>
      <c r="BO63" s="80"/>
      <c r="BP63" s="80"/>
      <c r="BQ63" s="80"/>
      <c r="BR63" s="80"/>
      <c r="BS63" s="80"/>
      <c r="BT63" s="80"/>
      <c r="BU63" s="80"/>
      <c r="BV63" s="80"/>
      <c r="BW63" s="80"/>
      <c r="BX63" s="80"/>
      <c r="BY63" s="80"/>
      <c r="BZ63" s="8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9" t="s">
        <v>119</v>
      </c>
      <c r="BM66" s="80"/>
      <c r="BN66" s="80"/>
      <c r="BO66" s="80"/>
      <c r="BP66" s="80"/>
      <c r="BQ66" s="80"/>
      <c r="BR66" s="80"/>
      <c r="BS66" s="80"/>
      <c r="BT66" s="80"/>
      <c r="BU66" s="80"/>
      <c r="BV66" s="80"/>
      <c r="BW66" s="80"/>
      <c r="BX66" s="80"/>
      <c r="BY66" s="80"/>
      <c r="BZ66" s="8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9"/>
      <c r="BM67" s="80"/>
      <c r="BN67" s="80"/>
      <c r="BO67" s="80"/>
      <c r="BP67" s="80"/>
      <c r="BQ67" s="80"/>
      <c r="BR67" s="80"/>
      <c r="BS67" s="80"/>
      <c r="BT67" s="80"/>
      <c r="BU67" s="80"/>
      <c r="BV67" s="80"/>
      <c r="BW67" s="80"/>
      <c r="BX67" s="80"/>
      <c r="BY67" s="80"/>
      <c r="BZ67" s="8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9"/>
      <c r="BM68" s="80"/>
      <c r="BN68" s="80"/>
      <c r="BO68" s="80"/>
      <c r="BP68" s="80"/>
      <c r="BQ68" s="80"/>
      <c r="BR68" s="80"/>
      <c r="BS68" s="80"/>
      <c r="BT68" s="80"/>
      <c r="BU68" s="80"/>
      <c r="BV68" s="80"/>
      <c r="BW68" s="80"/>
      <c r="BX68" s="80"/>
      <c r="BY68" s="80"/>
      <c r="BZ68" s="8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9"/>
      <c r="BM69" s="80"/>
      <c r="BN69" s="80"/>
      <c r="BO69" s="80"/>
      <c r="BP69" s="80"/>
      <c r="BQ69" s="80"/>
      <c r="BR69" s="80"/>
      <c r="BS69" s="80"/>
      <c r="BT69" s="80"/>
      <c r="BU69" s="80"/>
      <c r="BV69" s="80"/>
      <c r="BW69" s="80"/>
      <c r="BX69" s="80"/>
      <c r="BY69" s="80"/>
      <c r="BZ69" s="8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9"/>
      <c r="BM70" s="80"/>
      <c r="BN70" s="80"/>
      <c r="BO70" s="80"/>
      <c r="BP70" s="80"/>
      <c r="BQ70" s="80"/>
      <c r="BR70" s="80"/>
      <c r="BS70" s="80"/>
      <c r="BT70" s="80"/>
      <c r="BU70" s="80"/>
      <c r="BV70" s="80"/>
      <c r="BW70" s="80"/>
      <c r="BX70" s="80"/>
      <c r="BY70" s="80"/>
      <c r="BZ70" s="8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9"/>
      <c r="BM71" s="80"/>
      <c r="BN71" s="80"/>
      <c r="BO71" s="80"/>
      <c r="BP71" s="80"/>
      <c r="BQ71" s="80"/>
      <c r="BR71" s="80"/>
      <c r="BS71" s="80"/>
      <c r="BT71" s="80"/>
      <c r="BU71" s="80"/>
      <c r="BV71" s="80"/>
      <c r="BW71" s="80"/>
      <c r="BX71" s="80"/>
      <c r="BY71" s="80"/>
      <c r="BZ71" s="8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9"/>
      <c r="BM72" s="80"/>
      <c r="BN72" s="80"/>
      <c r="BO72" s="80"/>
      <c r="BP72" s="80"/>
      <c r="BQ72" s="80"/>
      <c r="BR72" s="80"/>
      <c r="BS72" s="80"/>
      <c r="BT72" s="80"/>
      <c r="BU72" s="80"/>
      <c r="BV72" s="80"/>
      <c r="BW72" s="80"/>
      <c r="BX72" s="80"/>
      <c r="BY72" s="80"/>
      <c r="BZ72" s="8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9"/>
      <c r="BM73" s="80"/>
      <c r="BN73" s="80"/>
      <c r="BO73" s="80"/>
      <c r="BP73" s="80"/>
      <c r="BQ73" s="80"/>
      <c r="BR73" s="80"/>
      <c r="BS73" s="80"/>
      <c r="BT73" s="80"/>
      <c r="BU73" s="80"/>
      <c r="BV73" s="80"/>
      <c r="BW73" s="80"/>
      <c r="BX73" s="80"/>
      <c r="BY73" s="80"/>
      <c r="BZ73" s="8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9"/>
      <c r="BM74" s="80"/>
      <c r="BN74" s="80"/>
      <c r="BO74" s="80"/>
      <c r="BP74" s="80"/>
      <c r="BQ74" s="80"/>
      <c r="BR74" s="80"/>
      <c r="BS74" s="80"/>
      <c r="BT74" s="80"/>
      <c r="BU74" s="80"/>
      <c r="BV74" s="80"/>
      <c r="BW74" s="80"/>
      <c r="BX74" s="80"/>
      <c r="BY74" s="80"/>
      <c r="BZ74" s="8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9"/>
      <c r="BM75" s="80"/>
      <c r="BN75" s="80"/>
      <c r="BO75" s="80"/>
      <c r="BP75" s="80"/>
      <c r="BQ75" s="80"/>
      <c r="BR75" s="80"/>
      <c r="BS75" s="80"/>
      <c r="BT75" s="80"/>
      <c r="BU75" s="80"/>
      <c r="BV75" s="80"/>
      <c r="BW75" s="80"/>
      <c r="BX75" s="80"/>
      <c r="BY75" s="80"/>
      <c r="BZ75" s="8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9"/>
      <c r="BM76" s="80"/>
      <c r="BN76" s="80"/>
      <c r="BO76" s="80"/>
      <c r="BP76" s="80"/>
      <c r="BQ76" s="80"/>
      <c r="BR76" s="80"/>
      <c r="BS76" s="80"/>
      <c r="BT76" s="80"/>
      <c r="BU76" s="80"/>
      <c r="BV76" s="80"/>
      <c r="BW76" s="80"/>
      <c r="BX76" s="80"/>
      <c r="BY76" s="80"/>
      <c r="BZ76" s="8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9"/>
      <c r="BM77" s="80"/>
      <c r="BN77" s="80"/>
      <c r="BO77" s="80"/>
      <c r="BP77" s="80"/>
      <c r="BQ77" s="80"/>
      <c r="BR77" s="80"/>
      <c r="BS77" s="80"/>
      <c r="BT77" s="80"/>
      <c r="BU77" s="80"/>
      <c r="BV77" s="80"/>
      <c r="BW77" s="80"/>
      <c r="BX77" s="80"/>
      <c r="BY77" s="80"/>
      <c r="BZ77" s="8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9"/>
      <c r="BM78" s="80"/>
      <c r="BN78" s="80"/>
      <c r="BO78" s="80"/>
      <c r="BP78" s="80"/>
      <c r="BQ78" s="80"/>
      <c r="BR78" s="80"/>
      <c r="BS78" s="80"/>
      <c r="BT78" s="80"/>
      <c r="BU78" s="80"/>
      <c r="BV78" s="80"/>
      <c r="BW78" s="80"/>
      <c r="BX78" s="80"/>
      <c r="BY78" s="80"/>
      <c r="BZ78" s="81"/>
    </row>
    <row r="79" spans="1:78" ht="13.5" customHeight="1" x14ac:dyDescent="0.15">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79"/>
      <c r="BM79" s="80"/>
      <c r="BN79" s="80"/>
      <c r="BO79" s="80"/>
      <c r="BP79" s="80"/>
      <c r="BQ79" s="80"/>
      <c r="BR79" s="80"/>
      <c r="BS79" s="80"/>
      <c r="BT79" s="80"/>
      <c r="BU79" s="80"/>
      <c r="BV79" s="80"/>
      <c r="BW79" s="80"/>
      <c r="BX79" s="80"/>
      <c r="BY79" s="80"/>
      <c r="BZ79" s="81"/>
    </row>
    <row r="80" spans="1:78" ht="13.5" customHeight="1" x14ac:dyDescent="0.15">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79"/>
      <c r="BM80" s="80"/>
      <c r="BN80" s="80"/>
      <c r="BO80" s="80"/>
      <c r="BP80" s="80"/>
      <c r="BQ80" s="80"/>
      <c r="BR80" s="80"/>
      <c r="BS80" s="80"/>
      <c r="BT80" s="80"/>
      <c r="BU80" s="80"/>
      <c r="BV80" s="80"/>
      <c r="BW80" s="80"/>
      <c r="BX80" s="80"/>
      <c r="BY80" s="80"/>
      <c r="BZ80" s="8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79"/>
      <c r="BM81" s="80"/>
      <c r="BN81" s="80"/>
      <c r="BO81" s="80"/>
      <c r="BP81" s="80"/>
      <c r="BQ81" s="80"/>
      <c r="BR81" s="80"/>
      <c r="BS81" s="80"/>
      <c r="BT81" s="80"/>
      <c r="BU81" s="80"/>
      <c r="BV81" s="80"/>
      <c r="BW81" s="80"/>
      <c r="BX81" s="80"/>
      <c r="BY81" s="80"/>
      <c r="BZ81" s="8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3"/>
      <c r="BM82" s="84"/>
      <c r="BN82" s="84"/>
      <c r="BO82" s="84"/>
      <c r="BP82" s="84"/>
      <c r="BQ82" s="84"/>
      <c r="BR82" s="84"/>
      <c r="BS82" s="84"/>
      <c r="BT82" s="84"/>
      <c r="BU82" s="84"/>
      <c r="BV82" s="84"/>
      <c r="BW82" s="84"/>
      <c r="BX82" s="84"/>
      <c r="BY82" s="84"/>
      <c r="BZ82" s="85"/>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8T7gMS+qDrxEVnMZYrO2fPXvCLCriBUEqS1ui6MAQOXblcSs7L4gUaj7Zv/OxQieIMmT4jFDjcpxwJ8omq13sg==" saltValue="mm8qKwxYo/2k//EmGGiOBg=="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62090</v>
      </c>
      <c r="D6" s="33">
        <f t="shared" si="3"/>
        <v>46</v>
      </c>
      <c r="E6" s="33">
        <f t="shared" si="3"/>
        <v>1</v>
      </c>
      <c r="F6" s="33">
        <f t="shared" si="3"/>
        <v>0</v>
      </c>
      <c r="G6" s="33">
        <f t="shared" si="3"/>
        <v>1</v>
      </c>
      <c r="H6" s="33" t="str">
        <f t="shared" si="3"/>
        <v>山形県　長井市</v>
      </c>
      <c r="I6" s="33" t="str">
        <f t="shared" si="3"/>
        <v>法適用</v>
      </c>
      <c r="J6" s="33" t="str">
        <f t="shared" si="3"/>
        <v>水道事業</v>
      </c>
      <c r="K6" s="33" t="str">
        <f t="shared" si="3"/>
        <v>末端給水事業</v>
      </c>
      <c r="L6" s="33" t="str">
        <f t="shared" si="3"/>
        <v>A6</v>
      </c>
      <c r="M6" s="33" t="str">
        <f t="shared" si="3"/>
        <v>非設置</v>
      </c>
      <c r="N6" s="34" t="str">
        <f t="shared" si="3"/>
        <v>-</v>
      </c>
      <c r="O6" s="34">
        <f t="shared" si="3"/>
        <v>48.16</v>
      </c>
      <c r="P6" s="34">
        <f t="shared" si="3"/>
        <v>96.65</v>
      </c>
      <c r="Q6" s="34">
        <f t="shared" si="3"/>
        <v>4212</v>
      </c>
      <c r="R6" s="34">
        <f t="shared" si="3"/>
        <v>27257</v>
      </c>
      <c r="S6" s="34">
        <f t="shared" si="3"/>
        <v>214.67</v>
      </c>
      <c r="T6" s="34">
        <f t="shared" si="3"/>
        <v>126.97</v>
      </c>
      <c r="U6" s="34">
        <f t="shared" si="3"/>
        <v>26292</v>
      </c>
      <c r="V6" s="34">
        <f t="shared" si="3"/>
        <v>61</v>
      </c>
      <c r="W6" s="34">
        <f t="shared" si="3"/>
        <v>431.02</v>
      </c>
      <c r="X6" s="35">
        <f>IF(X7="",NA(),X7)</f>
        <v>104.52</v>
      </c>
      <c r="Y6" s="35">
        <f t="shared" ref="Y6:AG6" si="4">IF(Y7="",NA(),Y7)</f>
        <v>108.74</v>
      </c>
      <c r="Z6" s="35">
        <f t="shared" si="4"/>
        <v>108.82</v>
      </c>
      <c r="AA6" s="35">
        <f t="shared" si="4"/>
        <v>107.82</v>
      </c>
      <c r="AB6" s="35">
        <f t="shared" si="4"/>
        <v>116.09</v>
      </c>
      <c r="AC6" s="35">
        <f t="shared" si="4"/>
        <v>106.55</v>
      </c>
      <c r="AD6" s="35">
        <f t="shared" si="4"/>
        <v>110.01</v>
      </c>
      <c r="AE6" s="35">
        <f t="shared" si="4"/>
        <v>111.21</v>
      </c>
      <c r="AF6" s="35">
        <f t="shared" si="4"/>
        <v>111.71</v>
      </c>
      <c r="AG6" s="35">
        <f t="shared" si="4"/>
        <v>110.05</v>
      </c>
      <c r="AH6" s="34" t="str">
        <f>IF(AH7="","",IF(AH7="-","【-】","【"&amp;SUBSTITUTE(TEXT(AH7,"#,##0.00"),"-","△")&amp;"】"))</f>
        <v>【113.39】</v>
      </c>
      <c r="AI6" s="34">
        <f>IF(AI7="",NA(),AI7)</f>
        <v>0</v>
      </c>
      <c r="AJ6" s="34">
        <f t="shared" ref="AJ6:AR6" si="5">IF(AJ7="",NA(),AJ7)</f>
        <v>0</v>
      </c>
      <c r="AK6" s="34">
        <f t="shared" si="5"/>
        <v>0</v>
      </c>
      <c r="AL6" s="34">
        <f t="shared" si="5"/>
        <v>0</v>
      </c>
      <c r="AM6" s="34">
        <f t="shared" si="5"/>
        <v>0</v>
      </c>
      <c r="AN6" s="35">
        <f t="shared" si="5"/>
        <v>9.56</v>
      </c>
      <c r="AO6" s="35">
        <f t="shared" si="5"/>
        <v>2.8</v>
      </c>
      <c r="AP6" s="35">
        <f t="shared" si="5"/>
        <v>1.93</v>
      </c>
      <c r="AQ6" s="35">
        <f t="shared" si="5"/>
        <v>1.72</v>
      </c>
      <c r="AR6" s="35">
        <f t="shared" si="5"/>
        <v>2.64</v>
      </c>
      <c r="AS6" s="34" t="str">
        <f>IF(AS7="","",IF(AS7="-","【-】","【"&amp;SUBSTITUTE(TEXT(AS7,"#,##0.00"),"-","△")&amp;"】"))</f>
        <v>【0.85】</v>
      </c>
      <c r="AT6" s="35">
        <f>IF(AT7="",NA(),AT7)</f>
        <v>715.34</v>
      </c>
      <c r="AU6" s="35">
        <f t="shared" ref="AU6:BC6" si="6">IF(AU7="",NA(),AU7)</f>
        <v>183.71</v>
      </c>
      <c r="AV6" s="35">
        <f t="shared" si="6"/>
        <v>209.93</v>
      </c>
      <c r="AW6" s="35">
        <f t="shared" si="6"/>
        <v>191.51</v>
      </c>
      <c r="AX6" s="35">
        <f t="shared" si="6"/>
        <v>213</v>
      </c>
      <c r="AY6" s="35">
        <f t="shared" si="6"/>
        <v>963.24</v>
      </c>
      <c r="AZ6" s="35">
        <f t="shared" si="6"/>
        <v>381.53</v>
      </c>
      <c r="BA6" s="35">
        <f t="shared" si="6"/>
        <v>391.54</v>
      </c>
      <c r="BB6" s="35">
        <f t="shared" si="6"/>
        <v>384.34</v>
      </c>
      <c r="BC6" s="35">
        <f t="shared" si="6"/>
        <v>359.47</v>
      </c>
      <c r="BD6" s="34" t="str">
        <f>IF(BD7="","",IF(BD7="-","【-】","【"&amp;SUBSTITUTE(TEXT(BD7,"#,##0.00"),"-","△")&amp;"】"))</f>
        <v>【264.34】</v>
      </c>
      <c r="BE6" s="35">
        <f>IF(BE7="",NA(),BE7)</f>
        <v>748.28</v>
      </c>
      <c r="BF6" s="35">
        <f t="shared" ref="BF6:BN6" si="7">IF(BF7="",NA(),BF7)</f>
        <v>714.57</v>
      </c>
      <c r="BG6" s="35">
        <f t="shared" si="7"/>
        <v>697.21</v>
      </c>
      <c r="BH6" s="35">
        <f t="shared" si="7"/>
        <v>664.73</v>
      </c>
      <c r="BI6" s="35">
        <f t="shared" si="7"/>
        <v>623.55999999999995</v>
      </c>
      <c r="BJ6" s="35">
        <f t="shared" si="7"/>
        <v>400.38</v>
      </c>
      <c r="BK6" s="35">
        <f t="shared" si="7"/>
        <v>393.27</v>
      </c>
      <c r="BL6" s="35">
        <f t="shared" si="7"/>
        <v>386.97</v>
      </c>
      <c r="BM6" s="35">
        <f t="shared" si="7"/>
        <v>380.58</v>
      </c>
      <c r="BN6" s="35">
        <f t="shared" si="7"/>
        <v>401.79</v>
      </c>
      <c r="BO6" s="34" t="str">
        <f>IF(BO7="","",IF(BO7="-","【-】","【"&amp;SUBSTITUTE(TEXT(BO7,"#,##0.00"),"-","△")&amp;"】"))</f>
        <v>【274.27】</v>
      </c>
      <c r="BP6" s="35">
        <f>IF(BP7="",NA(),BP7)</f>
        <v>100.18</v>
      </c>
      <c r="BQ6" s="35">
        <f t="shared" ref="BQ6:BY6" si="8">IF(BQ7="",NA(),BQ7)</f>
        <v>105.11</v>
      </c>
      <c r="BR6" s="35">
        <f t="shared" si="8"/>
        <v>104.59</v>
      </c>
      <c r="BS6" s="35">
        <f t="shared" si="8"/>
        <v>103.98</v>
      </c>
      <c r="BT6" s="35">
        <f t="shared" si="8"/>
        <v>112.12</v>
      </c>
      <c r="BU6" s="35">
        <f t="shared" si="8"/>
        <v>96.56</v>
      </c>
      <c r="BV6" s="35">
        <f t="shared" si="8"/>
        <v>100.47</v>
      </c>
      <c r="BW6" s="35">
        <f t="shared" si="8"/>
        <v>101.72</v>
      </c>
      <c r="BX6" s="35">
        <f t="shared" si="8"/>
        <v>102.38</v>
      </c>
      <c r="BY6" s="35">
        <f t="shared" si="8"/>
        <v>100.12</v>
      </c>
      <c r="BZ6" s="34" t="str">
        <f>IF(BZ7="","",IF(BZ7="-","【-】","【"&amp;SUBSTITUTE(TEXT(BZ7,"#,##0.00"),"-","△")&amp;"】"))</f>
        <v>【104.36】</v>
      </c>
      <c r="CA6" s="35">
        <f>IF(CA7="",NA(),CA7)</f>
        <v>227.79</v>
      </c>
      <c r="CB6" s="35">
        <f t="shared" ref="CB6:CJ6" si="9">IF(CB7="",NA(),CB7)</f>
        <v>217.43</v>
      </c>
      <c r="CC6" s="35">
        <f t="shared" si="9"/>
        <v>219.82</v>
      </c>
      <c r="CD6" s="35">
        <f t="shared" si="9"/>
        <v>222.44</v>
      </c>
      <c r="CE6" s="35">
        <f t="shared" si="9"/>
        <v>207.3</v>
      </c>
      <c r="CF6" s="35">
        <f t="shared" si="9"/>
        <v>177.14</v>
      </c>
      <c r="CG6" s="35">
        <f t="shared" si="9"/>
        <v>169.82</v>
      </c>
      <c r="CH6" s="35">
        <f t="shared" si="9"/>
        <v>168.2</v>
      </c>
      <c r="CI6" s="35">
        <f t="shared" si="9"/>
        <v>168.67</v>
      </c>
      <c r="CJ6" s="35">
        <f t="shared" si="9"/>
        <v>174.97</v>
      </c>
      <c r="CK6" s="34" t="str">
        <f>IF(CK7="","",IF(CK7="-","【-】","【"&amp;SUBSTITUTE(TEXT(CK7,"#,##0.00"),"-","△")&amp;"】"))</f>
        <v>【165.71】</v>
      </c>
      <c r="CL6" s="35">
        <f>IF(CL7="",NA(),CL7)</f>
        <v>54.76</v>
      </c>
      <c r="CM6" s="35">
        <f t="shared" ref="CM6:CU6" si="10">IF(CM7="",NA(),CM7)</f>
        <v>54.55</v>
      </c>
      <c r="CN6" s="35">
        <f t="shared" si="10"/>
        <v>54.86</v>
      </c>
      <c r="CO6" s="35">
        <f t="shared" si="10"/>
        <v>55</v>
      </c>
      <c r="CP6" s="35">
        <f t="shared" si="10"/>
        <v>54.32</v>
      </c>
      <c r="CQ6" s="35">
        <f t="shared" si="10"/>
        <v>55.64</v>
      </c>
      <c r="CR6" s="35">
        <f t="shared" si="10"/>
        <v>55.13</v>
      </c>
      <c r="CS6" s="35">
        <f t="shared" si="10"/>
        <v>54.77</v>
      </c>
      <c r="CT6" s="35">
        <f t="shared" si="10"/>
        <v>54.92</v>
      </c>
      <c r="CU6" s="35">
        <f t="shared" si="10"/>
        <v>55.63</v>
      </c>
      <c r="CV6" s="34" t="str">
        <f>IF(CV7="","",IF(CV7="-","【-】","【"&amp;SUBSTITUTE(TEXT(CV7,"#,##0.00"),"-","△")&amp;"】"))</f>
        <v>【60.41】</v>
      </c>
      <c r="CW6" s="35">
        <f>IF(CW7="",NA(),CW7)</f>
        <v>82.33</v>
      </c>
      <c r="CX6" s="35">
        <f t="shared" ref="CX6:DF6" si="11">IF(CX7="",NA(),CX7)</f>
        <v>82.53</v>
      </c>
      <c r="CY6" s="35">
        <f t="shared" si="11"/>
        <v>81.3</v>
      </c>
      <c r="CZ6" s="35">
        <f t="shared" si="11"/>
        <v>80.819999999999993</v>
      </c>
      <c r="DA6" s="35">
        <f t="shared" si="11"/>
        <v>81.41</v>
      </c>
      <c r="DB6" s="35">
        <f t="shared" si="11"/>
        <v>83.09</v>
      </c>
      <c r="DC6" s="35">
        <f t="shared" si="11"/>
        <v>83</v>
      </c>
      <c r="DD6" s="35">
        <f t="shared" si="11"/>
        <v>82.89</v>
      </c>
      <c r="DE6" s="35">
        <f t="shared" si="11"/>
        <v>82.66</v>
      </c>
      <c r="DF6" s="35">
        <f t="shared" si="11"/>
        <v>82.04</v>
      </c>
      <c r="DG6" s="34" t="str">
        <f>IF(DG7="","",IF(DG7="-","【-】","【"&amp;SUBSTITUTE(TEXT(DG7,"#,##0.00"),"-","△")&amp;"】"))</f>
        <v>【89.93】</v>
      </c>
      <c r="DH6" s="35">
        <f>IF(DH7="",NA(),DH7)</f>
        <v>43.11</v>
      </c>
      <c r="DI6" s="35">
        <f t="shared" ref="DI6:DQ6" si="12">IF(DI7="",NA(),DI7)</f>
        <v>47.35</v>
      </c>
      <c r="DJ6" s="35">
        <f t="shared" si="12"/>
        <v>49</v>
      </c>
      <c r="DK6" s="35">
        <f t="shared" si="12"/>
        <v>50.78</v>
      </c>
      <c r="DL6" s="35">
        <f t="shared" si="12"/>
        <v>53.01</v>
      </c>
      <c r="DM6" s="35">
        <f t="shared" si="12"/>
        <v>39.06</v>
      </c>
      <c r="DN6" s="35">
        <f t="shared" si="12"/>
        <v>46.66</v>
      </c>
      <c r="DO6" s="35">
        <f t="shared" si="12"/>
        <v>47.46</v>
      </c>
      <c r="DP6" s="35">
        <f t="shared" si="12"/>
        <v>48.49</v>
      </c>
      <c r="DQ6" s="35">
        <f t="shared" si="12"/>
        <v>48.05</v>
      </c>
      <c r="DR6" s="34" t="str">
        <f>IF(DR7="","",IF(DR7="-","【-】","【"&amp;SUBSTITUTE(TEXT(DR7,"#,##0.00"),"-","△")&amp;"】"))</f>
        <v>【48.12】</v>
      </c>
      <c r="DS6" s="34">
        <f>IF(DS7="",NA(),DS7)</f>
        <v>0</v>
      </c>
      <c r="DT6" s="34">
        <f t="shared" ref="DT6:EB6" si="13">IF(DT7="",NA(),DT7)</f>
        <v>0</v>
      </c>
      <c r="DU6" s="35">
        <f t="shared" si="13"/>
        <v>1.77</v>
      </c>
      <c r="DV6" s="35">
        <f t="shared" si="13"/>
        <v>1.42</v>
      </c>
      <c r="DW6" s="35">
        <f t="shared" si="13"/>
        <v>0.79</v>
      </c>
      <c r="DX6" s="35">
        <f t="shared" si="13"/>
        <v>8.8699999999999992</v>
      </c>
      <c r="DY6" s="35">
        <f t="shared" si="13"/>
        <v>9.85</v>
      </c>
      <c r="DZ6" s="35">
        <f t="shared" si="13"/>
        <v>9.7100000000000009</v>
      </c>
      <c r="EA6" s="35">
        <f t="shared" si="13"/>
        <v>12.79</v>
      </c>
      <c r="EB6" s="35">
        <f t="shared" si="13"/>
        <v>13.39</v>
      </c>
      <c r="EC6" s="34" t="str">
        <f>IF(EC7="","",IF(EC7="-","【-】","【"&amp;SUBSTITUTE(TEXT(EC7,"#,##0.00"),"-","△")&amp;"】"))</f>
        <v>【15.89】</v>
      </c>
      <c r="ED6" s="35">
        <f>IF(ED7="",NA(),ED7)</f>
        <v>0.23</v>
      </c>
      <c r="EE6" s="35">
        <f t="shared" ref="EE6:EM6" si="14">IF(EE7="",NA(),EE7)</f>
        <v>0.65</v>
      </c>
      <c r="EF6" s="35">
        <f t="shared" si="14"/>
        <v>0.22</v>
      </c>
      <c r="EG6" s="35">
        <f t="shared" si="14"/>
        <v>0.37</v>
      </c>
      <c r="EH6" s="35">
        <f t="shared" si="14"/>
        <v>0.17</v>
      </c>
      <c r="EI6" s="35">
        <f t="shared" si="14"/>
        <v>0.67</v>
      </c>
      <c r="EJ6" s="35">
        <f t="shared" si="14"/>
        <v>0.66</v>
      </c>
      <c r="EK6" s="35">
        <f t="shared" si="14"/>
        <v>0.99</v>
      </c>
      <c r="EL6" s="35">
        <f t="shared" si="14"/>
        <v>0.71</v>
      </c>
      <c r="EM6" s="35">
        <f t="shared" si="14"/>
        <v>0.54</v>
      </c>
      <c r="EN6" s="34" t="str">
        <f>IF(EN7="","",IF(EN7="-","【-】","【"&amp;SUBSTITUTE(TEXT(EN7,"#,##0.00"),"-","△")&amp;"】"))</f>
        <v>【0.69】</v>
      </c>
    </row>
    <row r="7" spans="1:144" s="36" customFormat="1" x14ac:dyDescent="0.15">
      <c r="A7" s="28"/>
      <c r="B7" s="37">
        <v>2017</v>
      </c>
      <c r="C7" s="37">
        <v>62090</v>
      </c>
      <c r="D7" s="37">
        <v>46</v>
      </c>
      <c r="E7" s="37">
        <v>1</v>
      </c>
      <c r="F7" s="37">
        <v>0</v>
      </c>
      <c r="G7" s="37">
        <v>1</v>
      </c>
      <c r="H7" s="37" t="s">
        <v>105</v>
      </c>
      <c r="I7" s="37" t="s">
        <v>106</v>
      </c>
      <c r="J7" s="37" t="s">
        <v>107</v>
      </c>
      <c r="K7" s="37" t="s">
        <v>108</v>
      </c>
      <c r="L7" s="37" t="s">
        <v>109</v>
      </c>
      <c r="M7" s="37" t="s">
        <v>110</v>
      </c>
      <c r="N7" s="38" t="s">
        <v>111</v>
      </c>
      <c r="O7" s="38">
        <v>48.16</v>
      </c>
      <c r="P7" s="38">
        <v>96.65</v>
      </c>
      <c r="Q7" s="38">
        <v>4212</v>
      </c>
      <c r="R7" s="38">
        <v>27257</v>
      </c>
      <c r="S7" s="38">
        <v>214.67</v>
      </c>
      <c r="T7" s="38">
        <v>126.97</v>
      </c>
      <c r="U7" s="38">
        <v>26292</v>
      </c>
      <c r="V7" s="38">
        <v>61</v>
      </c>
      <c r="W7" s="38">
        <v>431.02</v>
      </c>
      <c r="X7" s="38">
        <v>104.52</v>
      </c>
      <c r="Y7" s="38">
        <v>108.74</v>
      </c>
      <c r="Z7" s="38">
        <v>108.82</v>
      </c>
      <c r="AA7" s="38">
        <v>107.82</v>
      </c>
      <c r="AB7" s="38">
        <v>116.09</v>
      </c>
      <c r="AC7" s="38">
        <v>106.55</v>
      </c>
      <c r="AD7" s="38">
        <v>110.01</v>
      </c>
      <c r="AE7" s="38">
        <v>111.21</v>
      </c>
      <c r="AF7" s="38">
        <v>111.71</v>
      </c>
      <c r="AG7" s="38">
        <v>110.05</v>
      </c>
      <c r="AH7" s="38">
        <v>113.39</v>
      </c>
      <c r="AI7" s="38">
        <v>0</v>
      </c>
      <c r="AJ7" s="38">
        <v>0</v>
      </c>
      <c r="AK7" s="38">
        <v>0</v>
      </c>
      <c r="AL7" s="38">
        <v>0</v>
      </c>
      <c r="AM7" s="38">
        <v>0</v>
      </c>
      <c r="AN7" s="38">
        <v>9.56</v>
      </c>
      <c r="AO7" s="38">
        <v>2.8</v>
      </c>
      <c r="AP7" s="38">
        <v>1.93</v>
      </c>
      <c r="AQ7" s="38">
        <v>1.72</v>
      </c>
      <c r="AR7" s="38">
        <v>2.64</v>
      </c>
      <c r="AS7" s="38">
        <v>0.85</v>
      </c>
      <c r="AT7" s="38">
        <v>715.34</v>
      </c>
      <c r="AU7" s="38">
        <v>183.71</v>
      </c>
      <c r="AV7" s="38">
        <v>209.93</v>
      </c>
      <c r="AW7" s="38">
        <v>191.51</v>
      </c>
      <c r="AX7" s="38">
        <v>213</v>
      </c>
      <c r="AY7" s="38">
        <v>963.24</v>
      </c>
      <c r="AZ7" s="38">
        <v>381.53</v>
      </c>
      <c r="BA7" s="38">
        <v>391.54</v>
      </c>
      <c r="BB7" s="38">
        <v>384.34</v>
      </c>
      <c r="BC7" s="38">
        <v>359.47</v>
      </c>
      <c r="BD7" s="38">
        <v>264.33999999999997</v>
      </c>
      <c r="BE7" s="38">
        <v>748.28</v>
      </c>
      <c r="BF7" s="38">
        <v>714.57</v>
      </c>
      <c r="BG7" s="38">
        <v>697.21</v>
      </c>
      <c r="BH7" s="38">
        <v>664.73</v>
      </c>
      <c r="BI7" s="38">
        <v>623.55999999999995</v>
      </c>
      <c r="BJ7" s="38">
        <v>400.38</v>
      </c>
      <c r="BK7" s="38">
        <v>393.27</v>
      </c>
      <c r="BL7" s="38">
        <v>386.97</v>
      </c>
      <c r="BM7" s="38">
        <v>380.58</v>
      </c>
      <c r="BN7" s="38">
        <v>401.79</v>
      </c>
      <c r="BO7" s="38">
        <v>274.27</v>
      </c>
      <c r="BP7" s="38">
        <v>100.18</v>
      </c>
      <c r="BQ7" s="38">
        <v>105.11</v>
      </c>
      <c r="BR7" s="38">
        <v>104.59</v>
      </c>
      <c r="BS7" s="38">
        <v>103.98</v>
      </c>
      <c r="BT7" s="38">
        <v>112.12</v>
      </c>
      <c r="BU7" s="38">
        <v>96.56</v>
      </c>
      <c r="BV7" s="38">
        <v>100.47</v>
      </c>
      <c r="BW7" s="38">
        <v>101.72</v>
      </c>
      <c r="BX7" s="38">
        <v>102.38</v>
      </c>
      <c r="BY7" s="38">
        <v>100.12</v>
      </c>
      <c r="BZ7" s="38">
        <v>104.36</v>
      </c>
      <c r="CA7" s="38">
        <v>227.79</v>
      </c>
      <c r="CB7" s="38">
        <v>217.43</v>
      </c>
      <c r="CC7" s="38">
        <v>219.82</v>
      </c>
      <c r="CD7" s="38">
        <v>222.44</v>
      </c>
      <c r="CE7" s="38">
        <v>207.3</v>
      </c>
      <c r="CF7" s="38">
        <v>177.14</v>
      </c>
      <c r="CG7" s="38">
        <v>169.82</v>
      </c>
      <c r="CH7" s="38">
        <v>168.2</v>
      </c>
      <c r="CI7" s="38">
        <v>168.67</v>
      </c>
      <c r="CJ7" s="38">
        <v>174.97</v>
      </c>
      <c r="CK7" s="38">
        <v>165.71</v>
      </c>
      <c r="CL7" s="38">
        <v>54.76</v>
      </c>
      <c r="CM7" s="38">
        <v>54.55</v>
      </c>
      <c r="CN7" s="38">
        <v>54.86</v>
      </c>
      <c r="CO7" s="38">
        <v>55</v>
      </c>
      <c r="CP7" s="38">
        <v>54.32</v>
      </c>
      <c r="CQ7" s="38">
        <v>55.64</v>
      </c>
      <c r="CR7" s="38">
        <v>55.13</v>
      </c>
      <c r="CS7" s="38">
        <v>54.77</v>
      </c>
      <c r="CT7" s="38">
        <v>54.92</v>
      </c>
      <c r="CU7" s="38">
        <v>55.63</v>
      </c>
      <c r="CV7" s="38">
        <v>60.41</v>
      </c>
      <c r="CW7" s="38">
        <v>82.33</v>
      </c>
      <c r="CX7" s="38">
        <v>82.53</v>
      </c>
      <c r="CY7" s="38">
        <v>81.3</v>
      </c>
      <c r="CZ7" s="38">
        <v>80.819999999999993</v>
      </c>
      <c r="DA7" s="38">
        <v>81.41</v>
      </c>
      <c r="DB7" s="38">
        <v>83.09</v>
      </c>
      <c r="DC7" s="38">
        <v>83</v>
      </c>
      <c r="DD7" s="38">
        <v>82.89</v>
      </c>
      <c r="DE7" s="38">
        <v>82.66</v>
      </c>
      <c r="DF7" s="38">
        <v>82.04</v>
      </c>
      <c r="DG7" s="38">
        <v>89.93</v>
      </c>
      <c r="DH7" s="38">
        <v>43.11</v>
      </c>
      <c r="DI7" s="38">
        <v>47.35</v>
      </c>
      <c r="DJ7" s="38">
        <v>49</v>
      </c>
      <c r="DK7" s="38">
        <v>50.78</v>
      </c>
      <c r="DL7" s="38">
        <v>53.01</v>
      </c>
      <c r="DM7" s="38">
        <v>39.06</v>
      </c>
      <c r="DN7" s="38">
        <v>46.66</v>
      </c>
      <c r="DO7" s="38">
        <v>47.46</v>
      </c>
      <c r="DP7" s="38">
        <v>48.49</v>
      </c>
      <c r="DQ7" s="38">
        <v>48.05</v>
      </c>
      <c r="DR7" s="38">
        <v>48.12</v>
      </c>
      <c r="DS7" s="38">
        <v>0</v>
      </c>
      <c r="DT7" s="38">
        <v>0</v>
      </c>
      <c r="DU7" s="38">
        <v>1.77</v>
      </c>
      <c r="DV7" s="38">
        <v>1.42</v>
      </c>
      <c r="DW7" s="38">
        <v>0.79</v>
      </c>
      <c r="DX7" s="38">
        <v>8.8699999999999992</v>
      </c>
      <c r="DY7" s="38">
        <v>9.85</v>
      </c>
      <c r="DZ7" s="38">
        <v>9.7100000000000009</v>
      </c>
      <c r="EA7" s="38">
        <v>12.79</v>
      </c>
      <c r="EB7" s="38">
        <v>13.39</v>
      </c>
      <c r="EC7" s="38">
        <v>15.89</v>
      </c>
      <c r="ED7" s="38">
        <v>0.23</v>
      </c>
      <c r="EE7" s="38">
        <v>0.65</v>
      </c>
      <c r="EF7" s="38">
        <v>0.22</v>
      </c>
      <c r="EG7" s="38">
        <v>0.37</v>
      </c>
      <c r="EH7" s="38">
        <v>0.17</v>
      </c>
      <c r="EI7" s="38">
        <v>0.67</v>
      </c>
      <c r="EJ7" s="38">
        <v>0.66</v>
      </c>
      <c r="EK7" s="38">
        <v>0.99</v>
      </c>
      <c r="EL7" s="38">
        <v>0.71</v>
      </c>
      <c r="EM7" s="38">
        <v>0.54</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L4101-sui-104 </cp:lastModifiedBy>
  <cp:lastPrinted>2019-01-23T06:15:35Z</cp:lastPrinted>
  <dcterms:created xsi:type="dcterms:W3CDTF">2018-12-03T08:26:54Z</dcterms:created>
  <dcterms:modified xsi:type="dcterms:W3CDTF">2019-01-28T06:39:32Z</dcterms:modified>
  <cp:category/>
</cp:coreProperties>
</file>