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nas01\korei\介護人材育成担当\10サービス継続支援事業費補助金\R5\03 県要綱\"/>
    </mc:Choice>
  </mc:AlternateContent>
  <bookViews>
    <workbookView xWindow="0" yWindow="0" windowWidth="28800" windowHeight="12210" tabRatio="822"/>
  </bookViews>
  <sheets>
    <sheet name="個票記載例" sheetId="47" r:id="rId1"/>
    <sheet name="別記様式１（所要額）" sheetId="25" r:id="rId2"/>
    <sheet name="別記様式２（申請額一覧 ）" sheetId="24" r:id="rId3"/>
    <sheet name="個票１" sheetId="19" r:id="rId4"/>
    <sheet name="個票２" sheetId="60" r:id="rId5"/>
    <sheet name="個票３" sheetId="63" r:id="rId6"/>
    <sheet name="個票４" sheetId="61" r:id="rId7"/>
    <sheet name="個票５" sheetId="62" r:id="rId8"/>
    <sheet name="振込口座情報登録" sheetId="38" r:id="rId9"/>
  </sheets>
  <definedNames>
    <definedName name="_xlnm.Print_Area" localSheetId="3">個票１!$A$1:$AM$55</definedName>
    <definedName name="_xlnm.Print_Area" localSheetId="4">個票２!$A$1:$AM$55</definedName>
    <definedName name="_xlnm.Print_Area" localSheetId="5">個票３!$A$1:$AM$55</definedName>
    <definedName name="_xlnm.Print_Area" localSheetId="6">個票４!$A$1:$AM$55</definedName>
    <definedName name="_xlnm.Print_Area" localSheetId="7">個票５!$A$1:$AM$55</definedName>
    <definedName name="_xlnm.Print_Area" localSheetId="0">個票記載例!$A$1:$AM$55</definedName>
    <definedName name="_xlnm.Print_Area" localSheetId="1">'別記様式１（所要額）'!$A$1:$K$17</definedName>
    <definedName name="_xlnm.Print_Area" localSheetId="2">'別記様式２（申請額一覧 ）'!$A$1:$L$28</definedName>
  </definedNames>
  <calcPr calcId="162913"/>
</workbook>
</file>

<file path=xl/calcChain.xml><?xml version="1.0" encoding="utf-8"?>
<calcChain xmlns="http://schemas.openxmlformats.org/spreadsheetml/2006/main">
  <c r="C97" i="63" l="1"/>
  <c r="B97" i="63"/>
  <c r="C96" i="63"/>
  <c r="B96" i="63"/>
  <c r="C95" i="63"/>
  <c r="B95" i="63"/>
  <c r="C94" i="63"/>
  <c r="B94" i="63"/>
  <c r="C93" i="63"/>
  <c r="B93" i="63"/>
  <c r="C92" i="63"/>
  <c r="B92" i="63"/>
  <c r="C91" i="63"/>
  <c r="B91" i="63"/>
  <c r="C90" i="63"/>
  <c r="B90" i="63"/>
  <c r="C89" i="63"/>
  <c r="B89" i="63"/>
  <c r="C88" i="63"/>
  <c r="B88" i="63"/>
  <c r="C87" i="63"/>
  <c r="B87" i="63"/>
  <c r="C86" i="63"/>
  <c r="B86" i="63"/>
  <c r="C85" i="63"/>
  <c r="B85" i="63"/>
  <c r="C84" i="63"/>
  <c r="B84" i="63"/>
  <c r="C72" i="63"/>
  <c r="B72" i="63"/>
  <c r="C71" i="63"/>
  <c r="B71" i="63"/>
  <c r="F55" i="63"/>
  <c r="AI39" i="63" s="1"/>
  <c r="AA39" i="63"/>
  <c r="F38" i="63"/>
  <c r="AI16" i="63" s="1"/>
  <c r="AA16" i="63"/>
  <c r="C97" i="62"/>
  <c r="B97" i="62"/>
  <c r="C96" i="62"/>
  <c r="B96" i="62"/>
  <c r="C95" i="62"/>
  <c r="B95" i="62"/>
  <c r="C94" i="62"/>
  <c r="B94" i="62"/>
  <c r="C93" i="62"/>
  <c r="B93" i="62"/>
  <c r="C92" i="62"/>
  <c r="B92" i="62"/>
  <c r="C91" i="62"/>
  <c r="B91" i="62"/>
  <c r="C90" i="62"/>
  <c r="B90" i="62"/>
  <c r="C89" i="62"/>
  <c r="B89" i="62"/>
  <c r="C88" i="62"/>
  <c r="B88" i="62"/>
  <c r="C87" i="62"/>
  <c r="B87" i="62"/>
  <c r="C86" i="62"/>
  <c r="B86" i="62"/>
  <c r="C85" i="62"/>
  <c r="B85" i="62"/>
  <c r="C84" i="62"/>
  <c r="B84" i="62"/>
  <c r="C72" i="62"/>
  <c r="B72" i="62"/>
  <c r="C71" i="62"/>
  <c r="B71" i="62"/>
  <c r="F55" i="62"/>
  <c r="AI39" i="62" s="1"/>
  <c r="AA39" i="62"/>
  <c r="F38" i="62"/>
  <c r="AI16" i="62" s="1"/>
  <c r="AA16" i="62"/>
  <c r="C97" i="61"/>
  <c r="B97" i="61"/>
  <c r="C96" i="61"/>
  <c r="B96" i="61"/>
  <c r="C95" i="61"/>
  <c r="B95" i="61"/>
  <c r="C94" i="61"/>
  <c r="B94" i="61"/>
  <c r="C93" i="61"/>
  <c r="B93" i="61"/>
  <c r="C92" i="61"/>
  <c r="B92" i="61"/>
  <c r="C91" i="61"/>
  <c r="B91" i="61"/>
  <c r="C90" i="61"/>
  <c r="B90" i="61"/>
  <c r="C89" i="61"/>
  <c r="B89" i="61"/>
  <c r="C88" i="61"/>
  <c r="B88" i="61"/>
  <c r="C87" i="61"/>
  <c r="B87" i="61"/>
  <c r="C86" i="61"/>
  <c r="B86" i="61"/>
  <c r="C85" i="61"/>
  <c r="B85" i="61"/>
  <c r="C84" i="61"/>
  <c r="B84" i="61"/>
  <c r="C72" i="61"/>
  <c r="B72" i="61"/>
  <c r="C71" i="61"/>
  <c r="B71" i="61"/>
  <c r="F55" i="61"/>
  <c r="AI39" i="61" s="1"/>
  <c r="AA39" i="61"/>
  <c r="F38" i="61"/>
  <c r="AI16" i="61" s="1"/>
  <c r="AA16" i="61"/>
  <c r="C97" i="60"/>
  <c r="B97" i="60"/>
  <c r="C96" i="60"/>
  <c r="B96" i="60"/>
  <c r="C95" i="60"/>
  <c r="B95" i="60"/>
  <c r="C94" i="60"/>
  <c r="B94" i="60"/>
  <c r="C93" i="60"/>
  <c r="B93" i="60"/>
  <c r="C92" i="60"/>
  <c r="B92" i="60"/>
  <c r="C91" i="60"/>
  <c r="B91" i="60"/>
  <c r="C90" i="60"/>
  <c r="B90" i="60"/>
  <c r="C89" i="60"/>
  <c r="B89" i="60"/>
  <c r="C88" i="60"/>
  <c r="B88" i="60"/>
  <c r="C87" i="60"/>
  <c r="B87" i="60"/>
  <c r="C86" i="60"/>
  <c r="B86" i="60"/>
  <c r="C85" i="60"/>
  <c r="B85" i="60"/>
  <c r="C84" i="60"/>
  <c r="B84" i="60"/>
  <c r="C72" i="60"/>
  <c r="B72" i="60"/>
  <c r="C71" i="60"/>
  <c r="B71" i="60"/>
  <c r="F55" i="60"/>
  <c r="AI39" i="60"/>
  <c r="AA39" i="60"/>
  <c r="F38" i="60"/>
  <c r="AI16" i="60" s="1"/>
  <c r="AA16" i="60"/>
  <c r="AA16" i="19" l="1"/>
  <c r="C97" i="47" l="1"/>
  <c r="B97" i="47"/>
  <c r="C96" i="47"/>
  <c r="B96" i="47"/>
  <c r="C95" i="47"/>
  <c r="B95" i="47"/>
  <c r="C94" i="47"/>
  <c r="B94" i="47"/>
  <c r="C93" i="47"/>
  <c r="B93" i="47"/>
  <c r="C92" i="47"/>
  <c r="B92" i="47"/>
  <c r="C91" i="47"/>
  <c r="B91" i="47"/>
  <c r="C90" i="47"/>
  <c r="B90" i="47"/>
  <c r="C89" i="47"/>
  <c r="B89" i="47"/>
  <c r="C88" i="47"/>
  <c r="B88" i="47"/>
  <c r="C87" i="47"/>
  <c r="B87" i="47"/>
  <c r="C86" i="47"/>
  <c r="B86" i="47"/>
  <c r="C85" i="47"/>
  <c r="B85" i="47"/>
  <c r="C84" i="47"/>
  <c r="B84" i="47"/>
  <c r="C72" i="47"/>
  <c r="B72" i="47"/>
  <c r="C71" i="47"/>
  <c r="B71" i="47"/>
  <c r="F55" i="47"/>
  <c r="AI39" i="47" s="1"/>
  <c r="AA39" i="47"/>
  <c r="F38" i="47"/>
  <c r="AI16" i="47" s="1"/>
  <c r="AA16" i="47"/>
  <c r="J13" i="24"/>
  <c r="J7" i="24"/>
  <c r="G10" i="24"/>
  <c r="J20" i="24"/>
  <c r="G11" i="24"/>
  <c r="G12" i="24"/>
  <c r="J8" i="24"/>
  <c r="J19" i="24"/>
  <c r="J11" i="24"/>
  <c r="G7" i="24"/>
  <c r="G16" i="24"/>
  <c r="G9" i="24"/>
  <c r="G19" i="24"/>
  <c r="J10" i="24"/>
  <c r="J14" i="24"/>
  <c r="G18" i="24"/>
  <c r="G13" i="24"/>
  <c r="G8" i="24"/>
  <c r="G17" i="24"/>
  <c r="G20" i="24"/>
  <c r="J15" i="24"/>
  <c r="J18" i="24"/>
  <c r="J12" i="24"/>
  <c r="J17" i="24"/>
  <c r="G15" i="24"/>
  <c r="D6" i="24"/>
  <c r="J9" i="24"/>
  <c r="J16" i="24"/>
  <c r="G14" i="24"/>
  <c r="E6" i="24"/>
  <c r="C72" i="19" l="1"/>
  <c r="C71" i="19"/>
  <c r="C89" i="19"/>
  <c r="B72" i="19"/>
  <c r="B71" i="19"/>
  <c r="C94" i="19"/>
  <c r="F8" i="24"/>
  <c r="I7" i="24"/>
  <c r="I10" i="24"/>
  <c r="I9" i="24"/>
  <c r="I8" i="24"/>
  <c r="F7" i="24"/>
  <c r="F10" i="24"/>
  <c r="F9" i="24"/>
  <c r="C16" i="24"/>
  <c r="F15" i="24"/>
  <c r="F20" i="24"/>
  <c r="F17" i="24"/>
  <c r="F16" i="24"/>
  <c r="F14" i="24"/>
  <c r="F12" i="24"/>
  <c r="F13" i="24"/>
  <c r="I19" i="24"/>
  <c r="D18" i="24"/>
  <c r="I14" i="24"/>
  <c r="E18" i="24"/>
  <c r="E20" i="24"/>
  <c r="F19" i="24"/>
  <c r="C18" i="24"/>
  <c r="I13" i="24"/>
  <c r="I17" i="24"/>
  <c r="E16" i="24"/>
  <c r="C19" i="24"/>
  <c r="I16" i="24"/>
  <c r="I12" i="24"/>
  <c r="D19" i="24"/>
  <c r="E17" i="24"/>
  <c r="C17" i="24"/>
  <c r="I18" i="24"/>
  <c r="F11" i="24"/>
  <c r="D20" i="24"/>
  <c r="I11" i="24"/>
  <c r="E19" i="24"/>
  <c r="I15" i="24"/>
  <c r="F18" i="24"/>
  <c r="D16" i="24"/>
  <c r="C20" i="24"/>
  <c r="D17" i="24"/>
  <c r="I20" i="24"/>
  <c r="AA39" i="19" l="1"/>
  <c r="C85" i="19"/>
  <c r="C86" i="19"/>
  <c r="C87" i="19"/>
  <c r="C88" i="19"/>
  <c r="C90" i="19"/>
  <c r="C91" i="19"/>
  <c r="C92" i="19"/>
  <c r="C93" i="19"/>
  <c r="C95" i="19"/>
  <c r="C96" i="19"/>
  <c r="C97" i="19"/>
  <c r="C84" i="19"/>
  <c r="B85" i="19"/>
  <c r="B86" i="19"/>
  <c r="B87" i="19"/>
  <c r="B88" i="19"/>
  <c r="B89" i="19"/>
  <c r="B90" i="19"/>
  <c r="B91" i="19"/>
  <c r="B92" i="19"/>
  <c r="B93" i="19"/>
  <c r="B94" i="19"/>
  <c r="B95" i="19"/>
  <c r="B96" i="19"/>
  <c r="B97" i="19"/>
  <c r="B84" i="19"/>
  <c r="C6" i="24"/>
  <c r="H20" i="24" l="1"/>
  <c r="H17" i="24"/>
  <c r="K20" i="24"/>
  <c r="H19" i="24"/>
  <c r="K17" i="24"/>
  <c r="K18" i="24"/>
  <c r="K16" i="24"/>
  <c r="K19" i="24"/>
  <c r="H16" i="24"/>
  <c r="H18" i="24"/>
  <c r="F55" i="19"/>
  <c r="AI39" i="19" s="1"/>
  <c r="F38" i="19"/>
  <c r="AI16" i="19" s="1"/>
  <c r="D11" i="24"/>
  <c r="C9" i="24"/>
  <c r="J6" i="24"/>
  <c r="D14" i="24"/>
  <c r="D15" i="24"/>
  <c r="D10" i="24"/>
  <c r="D12" i="24"/>
  <c r="C15" i="24"/>
  <c r="E9" i="24"/>
  <c r="C14" i="24"/>
  <c r="E13" i="24"/>
  <c r="D9" i="24"/>
  <c r="C10" i="24"/>
  <c r="C13" i="24"/>
  <c r="E7" i="24"/>
  <c r="C7" i="24"/>
  <c r="D8" i="24"/>
  <c r="C8" i="24"/>
  <c r="E15" i="24"/>
  <c r="C11" i="24"/>
  <c r="E12" i="24"/>
  <c r="E11" i="24"/>
  <c r="E8" i="24"/>
  <c r="D7" i="24"/>
  <c r="E14" i="24"/>
  <c r="G6" i="24"/>
  <c r="C12" i="24"/>
  <c r="E10" i="24"/>
  <c r="D13" i="24"/>
  <c r="F6" i="24" l="1"/>
  <c r="J21" i="24"/>
  <c r="L19" i="24"/>
  <c r="L16" i="24"/>
  <c r="L20" i="24"/>
  <c r="H7" i="24"/>
  <c r="H8" i="24"/>
  <c r="H9" i="24"/>
  <c r="H10" i="24"/>
  <c r="L18" i="24"/>
  <c r="L17" i="24"/>
  <c r="K13" i="24"/>
  <c r="K7" i="24"/>
  <c r="K11" i="24"/>
  <c r="K12" i="24"/>
  <c r="K9" i="24"/>
  <c r="K14" i="24"/>
  <c r="K15" i="24"/>
  <c r="K10" i="24"/>
  <c r="K8" i="24"/>
  <c r="I6" i="24"/>
  <c r="I21" i="24" l="1"/>
  <c r="H14" i="24"/>
  <c r="L14" i="24" s="1"/>
  <c r="H11" i="24"/>
  <c r="L11" i="24" s="1"/>
  <c r="H12" i="24"/>
  <c r="L12" i="24" s="1"/>
  <c r="H15" i="24"/>
  <c r="L15" i="24" s="1"/>
  <c r="H13" i="24"/>
  <c r="L13" i="24" s="1"/>
  <c r="L9" i="24"/>
  <c r="L7" i="24"/>
  <c r="L10" i="24"/>
  <c r="L8" i="24"/>
  <c r="G21" i="24" l="1"/>
  <c r="F11" i="25" s="1"/>
  <c r="B11" i="25" l="1"/>
  <c r="H6" i="24"/>
  <c r="F21" i="24"/>
  <c r="D11" i="25" s="1"/>
  <c r="K6" i="24"/>
  <c r="L6" i="24" l="1"/>
  <c r="K21" i="24"/>
  <c r="H21" i="24" l="1"/>
  <c r="L21" i="24" s="1"/>
  <c r="H11" i="25" s="1"/>
</calcChain>
</file>

<file path=xl/comments1.xml><?xml version="1.0" encoding="utf-8"?>
<comments xmlns="http://schemas.openxmlformats.org/spreadsheetml/2006/main">
  <authors>
    <author>佐藤 大哉</author>
    <author>厚生労働省ネットワークシステム</author>
  </authors>
  <commentList>
    <comment ref="L10" authorId="0" shapeId="0">
      <text>
        <r>
          <rPr>
            <sz val="9"/>
            <color indexed="81"/>
            <rFont val="游ゴシック"/>
            <family val="3"/>
            <charset val="128"/>
          </rPr>
          <t>申請が施設内療養費用のみである場合は、施設内療養の終了日が事業完了日となります。</t>
        </r>
      </text>
    </comment>
    <comment ref="AE10" authorId="0" shapeId="0">
      <text>
        <r>
          <rPr>
            <sz val="9"/>
            <color indexed="81"/>
            <rFont val="游ゴシック"/>
            <family val="3"/>
            <charset val="128"/>
          </rPr>
          <t>１申請で対応期間は４以上ある場合は、個別に担当までお知らせください。</t>
        </r>
      </text>
    </comment>
    <comment ref="AA16" authorId="1" shapeId="0">
      <text>
        <r>
          <rPr>
            <sz val="9"/>
            <color indexed="81"/>
            <rFont val="游ゴシック"/>
            <family val="3"/>
            <charset val="128"/>
          </rPr>
          <t>｢サービス種別｣を選択し、定員を入力(短期入所系と入所施設・居住系）することで、基準額が表示されます。</t>
        </r>
      </text>
    </comment>
    <comment ref="A28" authorId="0" shapeId="0">
      <text>
        <r>
          <rPr>
            <sz val="9"/>
            <color indexed="81"/>
            <rFont val="游ゴシック"/>
            <family val="3"/>
            <charset val="128"/>
          </rPr>
          <t>施設内療養費用を申請する場合、費目を「施設内療養費用」として所要額を、用途等には人数及び日数を記載してください。</t>
        </r>
      </text>
    </comment>
    <comment ref="AA39" authorId="1" shapeId="0">
      <text>
        <r>
          <rPr>
            <sz val="9"/>
            <color indexed="81"/>
            <rFont val="游ゴシック"/>
            <family val="3"/>
            <charset val="128"/>
          </rPr>
          <t>｢</t>
        </r>
        <r>
          <rPr>
            <sz val="9"/>
            <color indexed="8"/>
            <rFont val="游ゴシック"/>
            <family val="3"/>
            <charset val="128"/>
          </rPr>
          <t>サービス種別</t>
        </r>
        <r>
          <rPr>
            <sz val="9"/>
            <color indexed="81"/>
            <rFont val="游ゴシック"/>
            <family val="3"/>
            <charset val="128"/>
          </rPr>
          <t>｣を選択し、定員を入力(短期入所系と入所施設・居住系）することで、基準額が表示されます。</t>
        </r>
      </text>
    </comment>
  </commentList>
</comments>
</file>

<file path=xl/comments2.xml><?xml version="1.0" encoding="utf-8"?>
<comments xmlns="http://schemas.openxmlformats.org/spreadsheetml/2006/main">
  <authors>
    <author>佐藤 大哉</author>
    <author>厚生労働省ネットワークシステム</author>
  </authors>
  <commentList>
    <comment ref="L10" authorId="0" shapeId="0">
      <text>
        <r>
          <rPr>
            <sz val="9"/>
            <color indexed="81"/>
            <rFont val="游ゴシック"/>
            <family val="3"/>
            <charset val="128"/>
          </rPr>
          <t>申請が施設内療養費用のみである場合は、施設内療養の終了日が事業完了日となります。</t>
        </r>
      </text>
    </comment>
    <comment ref="AE10" authorId="0" shapeId="0">
      <text>
        <r>
          <rPr>
            <sz val="9"/>
            <color indexed="81"/>
            <rFont val="游ゴシック"/>
            <family val="3"/>
            <charset val="128"/>
          </rPr>
          <t>１申請で対応期間は４以上ある場合は、個別に担当までお知らせください。</t>
        </r>
      </text>
    </comment>
    <comment ref="AA16" authorId="1" shapeId="0">
      <text>
        <r>
          <rPr>
            <sz val="9"/>
            <color indexed="81"/>
            <rFont val="游ゴシック"/>
            <family val="3"/>
            <charset val="128"/>
          </rPr>
          <t>｢サービス種別｣を選択し、定員を入力(短期入所系と入所施設・居住系）することで、基準額が表示されます。</t>
        </r>
      </text>
    </comment>
    <comment ref="A28" authorId="0" shapeId="0">
      <text>
        <r>
          <rPr>
            <sz val="9"/>
            <color indexed="81"/>
            <rFont val="游ゴシック"/>
            <family val="3"/>
            <charset val="128"/>
          </rPr>
          <t>施設内療養費用を申請する場合、費目を「施設内療養費用」として所要額を、用途等には人数及び日数を記載してください。</t>
        </r>
      </text>
    </comment>
    <comment ref="AA39" authorId="1" shapeId="0">
      <text>
        <r>
          <rPr>
            <sz val="9"/>
            <color indexed="81"/>
            <rFont val="游ゴシック"/>
            <family val="3"/>
            <charset val="128"/>
          </rPr>
          <t>｢</t>
        </r>
        <r>
          <rPr>
            <sz val="9"/>
            <color indexed="8"/>
            <rFont val="游ゴシック"/>
            <family val="3"/>
            <charset val="128"/>
          </rPr>
          <t>サービス種別</t>
        </r>
        <r>
          <rPr>
            <sz val="9"/>
            <color indexed="81"/>
            <rFont val="游ゴシック"/>
            <family val="3"/>
            <charset val="128"/>
          </rPr>
          <t>｣を選択し、定員を入力(短期入所系と入所施設・居住系）することで、基準額が表示されます。</t>
        </r>
      </text>
    </comment>
  </commentList>
</comments>
</file>

<file path=xl/comments3.xml><?xml version="1.0" encoding="utf-8"?>
<comments xmlns="http://schemas.openxmlformats.org/spreadsheetml/2006/main">
  <authors>
    <author>佐藤 大哉</author>
    <author>厚生労働省ネットワークシステム</author>
  </authors>
  <commentList>
    <comment ref="L10" authorId="0" shapeId="0">
      <text>
        <r>
          <rPr>
            <sz val="9"/>
            <color indexed="81"/>
            <rFont val="游ゴシック"/>
            <family val="3"/>
            <charset val="128"/>
          </rPr>
          <t>申請が施設内療養費用のみである場合は、施設内療養の終了日が事業完了日となります。</t>
        </r>
      </text>
    </comment>
    <comment ref="AE10" authorId="0" shapeId="0">
      <text>
        <r>
          <rPr>
            <sz val="9"/>
            <color indexed="81"/>
            <rFont val="游ゴシック"/>
            <family val="3"/>
            <charset val="128"/>
          </rPr>
          <t>１申請で対応期間は４以上ある場合は、個別に担当までお知らせください。</t>
        </r>
      </text>
    </comment>
    <comment ref="AA16" authorId="1" shapeId="0">
      <text>
        <r>
          <rPr>
            <sz val="9"/>
            <color indexed="81"/>
            <rFont val="游ゴシック"/>
            <family val="3"/>
            <charset val="128"/>
          </rPr>
          <t>｢サービス種別｣を選択し、定員を入力(短期入所系と入所施設・居住系）することで、基準額が表示されます。</t>
        </r>
      </text>
    </comment>
    <comment ref="A28" authorId="0" shapeId="0">
      <text>
        <r>
          <rPr>
            <sz val="9"/>
            <color indexed="81"/>
            <rFont val="游ゴシック"/>
            <family val="3"/>
            <charset val="128"/>
          </rPr>
          <t>施設内療養費用を申請する場合、費目を「施設内療養費用」として所要額を、用途等には人数及び日数を記載してください。</t>
        </r>
      </text>
    </comment>
    <comment ref="AA39" authorId="1" shapeId="0">
      <text>
        <r>
          <rPr>
            <sz val="9"/>
            <color indexed="81"/>
            <rFont val="游ゴシック"/>
            <family val="3"/>
            <charset val="128"/>
          </rPr>
          <t>｢</t>
        </r>
        <r>
          <rPr>
            <sz val="9"/>
            <color indexed="8"/>
            <rFont val="游ゴシック"/>
            <family val="3"/>
            <charset val="128"/>
          </rPr>
          <t>サービス種別</t>
        </r>
        <r>
          <rPr>
            <sz val="9"/>
            <color indexed="81"/>
            <rFont val="游ゴシック"/>
            <family val="3"/>
            <charset val="128"/>
          </rPr>
          <t>｣を選択し、定員を入力(短期入所系と入所施設・居住系）することで、基準額が表示されます。</t>
        </r>
      </text>
    </comment>
  </commentList>
</comments>
</file>

<file path=xl/comments4.xml><?xml version="1.0" encoding="utf-8"?>
<comments xmlns="http://schemas.openxmlformats.org/spreadsheetml/2006/main">
  <authors>
    <author>佐藤 大哉</author>
    <author>厚生労働省ネットワークシステム</author>
  </authors>
  <commentList>
    <comment ref="L10" authorId="0" shapeId="0">
      <text>
        <r>
          <rPr>
            <sz val="9"/>
            <color indexed="81"/>
            <rFont val="游ゴシック"/>
            <family val="3"/>
            <charset val="128"/>
          </rPr>
          <t>申請が施設内療養費用のみである場合は、施設内療養の終了日が事業完了日となります。</t>
        </r>
      </text>
    </comment>
    <comment ref="AE10" authorId="0" shapeId="0">
      <text>
        <r>
          <rPr>
            <sz val="9"/>
            <color indexed="81"/>
            <rFont val="游ゴシック"/>
            <family val="3"/>
            <charset val="128"/>
          </rPr>
          <t>１申請で対応期間は４以上ある場合は、個別に担当までお知らせください。</t>
        </r>
      </text>
    </comment>
    <comment ref="AA16" authorId="1" shapeId="0">
      <text>
        <r>
          <rPr>
            <sz val="9"/>
            <color indexed="81"/>
            <rFont val="游ゴシック"/>
            <family val="3"/>
            <charset val="128"/>
          </rPr>
          <t>｢サービス種別｣を選択し、定員を入力(短期入所系と入所施設・居住系）することで、基準額が表示されます。</t>
        </r>
      </text>
    </comment>
    <comment ref="A28" authorId="0" shapeId="0">
      <text>
        <r>
          <rPr>
            <sz val="9"/>
            <color indexed="81"/>
            <rFont val="游ゴシック"/>
            <family val="3"/>
            <charset val="128"/>
          </rPr>
          <t>施設内療養費用を申請する場合、費目を「施設内療養費用」として所要額を、用途等には人数及び日数を記載してください。</t>
        </r>
      </text>
    </comment>
    <comment ref="AA39" authorId="1" shapeId="0">
      <text>
        <r>
          <rPr>
            <sz val="9"/>
            <color indexed="81"/>
            <rFont val="游ゴシック"/>
            <family val="3"/>
            <charset val="128"/>
          </rPr>
          <t>｢</t>
        </r>
        <r>
          <rPr>
            <sz val="9"/>
            <color indexed="8"/>
            <rFont val="游ゴシック"/>
            <family val="3"/>
            <charset val="128"/>
          </rPr>
          <t>サービス種別</t>
        </r>
        <r>
          <rPr>
            <sz val="9"/>
            <color indexed="81"/>
            <rFont val="游ゴシック"/>
            <family val="3"/>
            <charset val="128"/>
          </rPr>
          <t>｣を選択し、定員を入力(短期入所系と入所施設・居住系）することで、基準額が表示されます。</t>
        </r>
      </text>
    </comment>
  </commentList>
</comments>
</file>

<file path=xl/comments5.xml><?xml version="1.0" encoding="utf-8"?>
<comments xmlns="http://schemas.openxmlformats.org/spreadsheetml/2006/main">
  <authors>
    <author>佐藤 大哉</author>
    <author>厚生労働省ネットワークシステム</author>
  </authors>
  <commentList>
    <comment ref="L10" authorId="0" shapeId="0">
      <text>
        <r>
          <rPr>
            <sz val="9"/>
            <color indexed="81"/>
            <rFont val="游ゴシック"/>
            <family val="3"/>
            <charset val="128"/>
          </rPr>
          <t>申請が施設内療養費用のみである場合は、施設内療養の終了日が事業完了日となります。</t>
        </r>
      </text>
    </comment>
    <comment ref="AE10" authorId="0" shapeId="0">
      <text>
        <r>
          <rPr>
            <sz val="9"/>
            <color indexed="81"/>
            <rFont val="游ゴシック"/>
            <family val="3"/>
            <charset val="128"/>
          </rPr>
          <t>１申請で対応期間は４以上ある場合は、個別に担当までお知らせください。</t>
        </r>
      </text>
    </comment>
    <comment ref="AA16" authorId="1" shapeId="0">
      <text>
        <r>
          <rPr>
            <sz val="9"/>
            <color indexed="81"/>
            <rFont val="游ゴシック"/>
            <family val="3"/>
            <charset val="128"/>
          </rPr>
          <t>｢サービス種別｣を選択し、定員を入力(短期入所系と入所施設・居住系）することで、基準額が表示されます。</t>
        </r>
      </text>
    </comment>
    <comment ref="A28" authorId="0" shapeId="0">
      <text>
        <r>
          <rPr>
            <sz val="9"/>
            <color indexed="81"/>
            <rFont val="游ゴシック"/>
            <family val="3"/>
            <charset val="128"/>
          </rPr>
          <t>施設内療養費用を申請する場合、費目を「施設内療養費用」として所要額を、用途等には人数及び日数を記載してください。</t>
        </r>
      </text>
    </comment>
    <comment ref="AA39" authorId="1" shapeId="0">
      <text>
        <r>
          <rPr>
            <sz val="9"/>
            <color indexed="81"/>
            <rFont val="游ゴシック"/>
            <family val="3"/>
            <charset val="128"/>
          </rPr>
          <t>｢</t>
        </r>
        <r>
          <rPr>
            <sz val="9"/>
            <color indexed="8"/>
            <rFont val="游ゴシック"/>
            <family val="3"/>
            <charset val="128"/>
          </rPr>
          <t>サービス種別</t>
        </r>
        <r>
          <rPr>
            <sz val="9"/>
            <color indexed="81"/>
            <rFont val="游ゴシック"/>
            <family val="3"/>
            <charset val="128"/>
          </rPr>
          <t>｣を選択し、定員を入力(短期入所系と入所施設・居住系）することで、基準額が表示されます。</t>
        </r>
      </text>
    </comment>
  </commentList>
</comments>
</file>

<file path=xl/comments6.xml><?xml version="1.0" encoding="utf-8"?>
<comments xmlns="http://schemas.openxmlformats.org/spreadsheetml/2006/main">
  <authors>
    <author>佐藤 大哉</author>
    <author>厚生労働省ネットワークシステム</author>
  </authors>
  <commentList>
    <comment ref="L10" authorId="0" shapeId="0">
      <text>
        <r>
          <rPr>
            <sz val="9"/>
            <color indexed="81"/>
            <rFont val="游ゴシック"/>
            <family val="3"/>
            <charset val="128"/>
          </rPr>
          <t>申請が施設内療養費用のみである場合は、施設内療養の終了日が事業完了日となります。</t>
        </r>
      </text>
    </comment>
    <comment ref="AE10" authorId="0" shapeId="0">
      <text>
        <r>
          <rPr>
            <sz val="9"/>
            <color indexed="81"/>
            <rFont val="游ゴシック"/>
            <family val="3"/>
            <charset val="128"/>
          </rPr>
          <t>１申請で対応期間は４以上ある場合は、個別に担当までお知らせください。</t>
        </r>
      </text>
    </comment>
    <comment ref="AA16" authorId="1" shapeId="0">
      <text>
        <r>
          <rPr>
            <sz val="9"/>
            <color indexed="81"/>
            <rFont val="游ゴシック"/>
            <family val="3"/>
            <charset val="128"/>
          </rPr>
          <t>｢サービス種別｣を選択し、定員を入力(短期入所系と入所施設・居住系）することで、基準額が表示されます。</t>
        </r>
      </text>
    </comment>
    <comment ref="A28" authorId="0" shapeId="0">
      <text>
        <r>
          <rPr>
            <sz val="9"/>
            <color indexed="81"/>
            <rFont val="游ゴシック"/>
            <family val="3"/>
            <charset val="128"/>
          </rPr>
          <t>施設内療養費用を申請する場合、費目を「施設内療養費用」として所要額を、用途等には人数及び日数を記載してください。</t>
        </r>
      </text>
    </comment>
    <comment ref="AA39" authorId="1" shapeId="0">
      <text>
        <r>
          <rPr>
            <sz val="9"/>
            <color indexed="81"/>
            <rFont val="游ゴシック"/>
            <family val="3"/>
            <charset val="128"/>
          </rPr>
          <t>｢</t>
        </r>
        <r>
          <rPr>
            <sz val="9"/>
            <color indexed="8"/>
            <rFont val="游ゴシック"/>
            <family val="3"/>
            <charset val="128"/>
          </rPr>
          <t>サービス種別</t>
        </r>
        <r>
          <rPr>
            <sz val="9"/>
            <color indexed="81"/>
            <rFont val="游ゴシック"/>
            <family val="3"/>
            <charset val="128"/>
          </rPr>
          <t>｣を選択し、定員を入力(短期入所系と入所施設・居住系）することで、基準額が表示されます。</t>
        </r>
      </text>
    </comment>
  </commentList>
</comments>
</file>

<file path=xl/sharedStrings.xml><?xml version="1.0" encoding="utf-8"?>
<sst xmlns="http://schemas.openxmlformats.org/spreadsheetml/2006/main" count="1090" uniqueCount="176">
  <si>
    <t>フリガナ</t>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</si>
  <si>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</si>
  <si>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</si>
  <si>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</si>
  <si>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</si>
  <si>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</si>
  <si>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</si>
  <si>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</si>
  <si>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</si>
  <si>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</si>
  <si>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</si>
  <si>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</si>
  <si>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</si>
  <si>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</si>
  <si>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</si>
  <si>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</si>
  <si>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</si>
  <si>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</si>
  <si>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</si>
  <si>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</si>
  <si>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</si>
  <si>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</si>
  <si>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</si>
  <si>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事業所・施設の名称</t>
    <rPh sb="0" eb="3">
      <t>ジギョウショ</t>
    </rPh>
    <rPh sb="4" eb="6">
      <t>シセツ</t>
    </rPh>
    <rPh sb="7" eb="9">
      <t>メイショウ</t>
    </rPh>
    <phoneticPr fontId="2"/>
  </si>
  <si>
    <t>管理者の氏名</t>
    <rPh sb="0" eb="3">
      <t>カンリシャ</t>
    </rPh>
    <rPh sb="4" eb="6">
      <t>シメイ</t>
    </rPh>
    <phoneticPr fontId="2"/>
  </si>
  <si>
    <t>事業所・施設の状況</t>
    <rPh sb="0" eb="3">
      <t>ジギョウショ</t>
    </rPh>
    <rPh sb="4" eb="6">
      <t>シセツ</t>
    </rPh>
    <rPh sb="7" eb="9">
      <t>ジョウキョウ</t>
    </rPh>
    <phoneticPr fontId="2"/>
  </si>
  <si>
    <t>助成対象の区分</t>
    <rPh sb="0" eb="2">
      <t>ジョセイ</t>
    </rPh>
    <rPh sb="2" eb="4">
      <t>タイショウ</t>
    </rPh>
    <rPh sb="5" eb="7">
      <t>クブン</t>
    </rPh>
    <phoneticPr fontId="2"/>
  </si>
  <si>
    <t>費目</t>
    <rPh sb="0" eb="2">
      <t>ヒモク</t>
    </rPh>
    <phoneticPr fontId="2"/>
  </si>
  <si>
    <t>用途・品目・数量等</t>
    <rPh sb="0" eb="2">
      <t>ヨウト</t>
    </rPh>
    <rPh sb="3" eb="5">
      <t>ヒンモク</t>
    </rPh>
    <rPh sb="6" eb="8">
      <t>スウリョウ</t>
    </rPh>
    <rPh sb="8" eb="9">
      <t>トウ</t>
    </rPh>
    <phoneticPr fontId="2"/>
  </si>
  <si>
    <t>所要額</t>
    <rPh sb="0" eb="3">
      <t>ショヨウガク</t>
    </rPh>
    <phoneticPr fontId="2"/>
  </si>
  <si>
    <t>所要額(円)</t>
    <rPh sb="0" eb="3">
      <t>ショヨウガク</t>
    </rPh>
    <rPh sb="4" eb="5">
      <t>エン</t>
    </rPh>
    <phoneticPr fontId="2"/>
  </si>
  <si>
    <t>短期入所生活介護事業所</t>
  </si>
  <si>
    <t>千円</t>
    <rPh sb="0" eb="2">
      <t>センエン</t>
    </rPh>
    <phoneticPr fontId="2"/>
  </si>
  <si>
    <t>E-mail</t>
    <phoneticPr fontId="2"/>
  </si>
  <si>
    <t>介護保険事業所番号</t>
    <rPh sb="0" eb="2">
      <t>カイゴ</t>
    </rPh>
    <rPh sb="2" eb="4">
      <t>ホケン</t>
    </rPh>
    <rPh sb="4" eb="7">
      <t>ジギョウショ</t>
    </rPh>
    <rPh sb="7" eb="9">
      <t>バンゴウ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</si>
  <si>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</si>
  <si>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</si>
  <si>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</si>
  <si>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事業所・施設の所在地</t>
    <rPh sb="0" eb="3">
      <t>ジギョウショ</t>
    </rPh>
    <rPh sb="4" eb="6">
      <t>シセツ</t>
    </rPh>
    <rPh sb="7" eb="10">
      <t>ショザイチ</t>
    </rPh>
    <phoneticPr fontId="2"/>
  </si>
  <si>
    <t>※別紙の①の額の千円未満切り捨て</t>
    <rPh sb="1" eb="3">
      <t>ベッシ</t>
    </rPh>
    <rPh sb="6" eb="7">
      <t>ガク</t>
    </rPh>
    <rPh sb="8" eb="9">
      <t>セン</t>
    </rPh>
    <rPh sb="9" eb="12">
      <t>エンミマン</t>
    </rPh>
    <rPh sb="12" eb="13">
      <t>キ</t>
    </rPh>
    <rPh sb="14" eb="15">
      <t>ス</t>
    </rPh>
    <phoneticPr fontId="2"/>
  </si>
  <si>
    <t>※別紙の②の額の千円未満切り捨て</t>
    <rPh sb="1" eb="3">
      <t>ベッシ</t>
    </rPh>
    <rPh sb="6" eb="7">
      <t>ガク</t>
    </rPh>
    <rPh sb="8" eb="9">
      <t>セン</t>
    </rPh>
    <rPh sb="9" eb="12">
      <t>エンミマン</t>
    </rPh>
    <rPh sb="12" eb="13">
      <t>キ</t>
    </rPh>
    <rPh sb="14" eb="15">
      <t>ス</t>
    </rPh>
    <phoneticPr fontId="2"/>
  </si>
  <si>
    <t>事業所・施設名</t>
    <rPh sb="0" eb="3">
      <t>ジギョウショ</t>
    </rPh>
    <rPh sb="4" eb="7">
      <t>シセツメイ</t>
    </rPh>
    <phoneticPr fontId="2"/>
  </si>
  <si>
    <t>基準単価</t>
    <rPh sb="0" eb="2">
      <t>キジュン</t>
    </rPh>
    <rPh sb="2" eb="4">
      <t>タンカ</t>
    </rPh>
    <phoneticPr fontId="2"/>
  </si>
  <si>
    <t>基準単価(a)</t>
    <rPh sb="0" eb="2">
      <t>キジュン</t>
    </rPh>
    <rPh sb="2" eb="4">
      <t>タンカ</t>
    </rPh>
    <phoneticPr fontId="2"/>
  </si>
  <si>
    <t>介護保険
事業所番号</t>
    <rPh sb="0" eb="2">
      <t>カイゴ</t>
    </rPh>
    <rPh sb="2" eb="4">
      <t>ホケン</t>
    </rPh>
    <rPh sb="5" eb="8">
      <t>ジギョウショ</t>
    </rPh>
    <rPh sb="8" eb="10">
      <t>バンゴウ</t>
    </rPh>
    <phoneticPr fontId="2"/>
  </si>
  <si>
    <t>サービス種別</t>
    <rPh sb="4" eb="6">
      <t>シュベツ</t>
    </rPh>
    <phoneticPr fontId="2"/>
  </si>
  <si>
    <t>No.</t>
    <phoneticPr fontId="2"/>
  </si>
  <si>
    <t>（注）</t>
    <rPh sb="1" eb="2">
      <t>チュウ</t>
    </rPh>
    <phoneticPr fontId="2"/>
  </si>
  <si>
    <t>基準単価(d)</t>
    <rPh sb="0" eb="2">
      <t>キジュン</t>
    </rPh>
    <rPh sb="2" eb="4">
      <t>タンカ</t>
    </rPh>
    <phoneticPr fontId="2"/>
  </si>
  <si>
    <t>合計</t>
    <rPh sb="0" eb="2">
      <t>ゴウケイ</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</si>
  <si>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</si>
  <si>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合計（①）</t>
    <rPh sb="0" eb="2">
      <t>ゴウケイ</t>
    </rPh>
    <phoneticPr fontId="2"/>
  </si>
  <si>
    <t>区分</t>
    <rPh sb="0" eb="2">
      <t>クブン</t>
    </rPh>
    <phoneticPr fontId="2"/>
  </si>
  <si>
    <t>合計（②）</t>
    <phoneticPr fontId="2"/>
  </si>
  <si>
    <t>ア、イ</t>
  </si>
  <si>
    <t>ウ</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</si>
  <si>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</si>
  <si>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</si>
  <si>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</si>
  <si>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</si>
  <si>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</si>
  <si>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</si>
  <si>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</si>
  <si>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</si>
  <si>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</si>
  <si>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</si>
  <si>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</si>
  <si>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</si>
  <si>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</si>
  <si>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</si>
  <si>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</si>
  <si>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</si>
  <si>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</si>
  <si>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</si>
  <si>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</si>
  <si>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</si>
  <si>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</si>
  <si>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</si>
  <si>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2"/>
  </si>
  <si>
    <t>（単位:千円）</t>
    <rPh sb="1" eb="3">
      <t>タンイ</t>
    </rPh>
    <rPh sb="4" eb="5">
      <t>セン</t>
    </rPh>
    <rPh sb="5" eb="6">
      <t>エン</t>
    </rPh>
    <phoneticPr fontId="2"/>
  </si>
  <si>
    <t>　「申請額計(g)」は、「申請額(c)」と「申請額(f)」の合計額を記入すること。（自動計算）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2"/>
  </si>
  <si>
    <t>所要（実支出）額(b)</t>
    <rPh sb="0" eb="2">
      <t>ショヨウ</t>
    </rPh>
    <rPh sb="3" eb="6">
      <t>ジツシシュツ</t>
    </rPh>
    <rPh sb="7" eb="8">
      <t>ガク</t>
    </rPh>
    <phoneticPr fontId="2"/>
  </si>
  <si>
    <t>所要（実支出）額(e)</t>
    <rPh sb="0" eb="2">
      <t>ショヨウ</t>
    </rPh>
    <rPh sb="3" eb="6">
      <t>ジツシシュツ</t>
    </rPh>
    <rPh sb="7" eb="8">
      <t>ガク</t>
    </rPh>
    <phoneticPr fontId="2"/>
  </si>
  <si>
    <t>円</t>
    <rPh sb="0" eb="1">
      <t>エン</t>
    </rPh>
    <phoneticPr fontId="2"/>
  </si>
  <si>
    <t>A</t>
    <phoneticPr fontId="2"/>
  </si>
  <si>
    <t>B</t>
    <phoneticPr fontId="2"/>
  </si>
  <si>
    <t>口座番号</t>
    <rPh sb="0" eb="2">
      <t>コウザ</t>
    </rPh>
    <rPh sb="2" eb="4">
      <t>バンゴウ</t>
    </rPh>
    <phoneticPr fontId="2"/>
  </si>
  <si>
    <t>連絡先</t>
    <rPh sb="0" eb="3">
      <t>レンラクサキ</t>
    </rPh>
    <phoneticPr fontId="2"/>
  </si>
  <si>
    <t>申請に関する担当者</t>
    <rPh sb="0" eb="2">
      <t>シンセイ</t>
    </rPh>
    <rPh sb="3" eb="4">
      <t>カン</t>
    </rPh>
    <rPh sb="6" eb="9">
      <t>タントウシャ</t>
    </rPh>
    <phoneticPr fontId="2"/>
  </si>
  <si>
    <t>氏名</t>
    <rPh sb="0" eb="2">
      <t>シメイ</t>
    </rPh>
    <phoneticPr fontId="2"/>
  </si>
  <si>
    <t>職名</t>
    <rPh sb="0" eb="2">
      <t>ショクメイ</t>
    </rPh>
    <phoneticPr fontId="2"/>
  </si>
  <si>
    <t>振込先口座情報</t>
    <rPh sb="0" eb="2">
      <t>フリコミ</t>
    </rPh>
    <rPh sb="2" eb="3">
      <t>サキ</t>
    </rPh>
    <rPh sb="3" eb="5">
      <t>コウザ</t>
    </rPh>
    <rPh sb="5" eb="7">
      <t>ジョウホウ</t>
    </rPh>
    <phoneticPr fontId="2"/>
  </si>
  <si>
    <t>補助事業者名</t>
    <rPh sb="0" eb="2">
      <t>ホジョ</t>
    </rPh>
    <rPh sb="2" eb="4">
      <t>ジギョウ</t>
    </rPh>
    <rPh sb="4" eb="5">
      <t>シャ</t>
    </rPh>
    <rPh sb="5" eb="6">
      <t>メイ</t>
    </rPh>
    <phoneticPr fontId="2"/>
  </si>
  <si>
    <t>氏名</t>
    <rPh sb="0" eb="2">
      <t>シメイ</t>
    </rPh>
    <phoneticPr fontId="2"/>
  </si>
  <si>
    <t>補助事業者住所</t>
    <rPh sb="0" eb="2">
      <t>ホジョ</t>
    </rPh>
    <rPh sb="2" eb="4">
      <t>ジギョウ</t>
    </rPh>
    <rPh sb="4" eb="5">
      <t>シャ</t>
    </rPh>
    <rPh sb="5" eb="7">
      <t>ジュウショ</t>
    </rPh>
    <phoneticPr fontId="2"/>
  </si>
  <si>
    <t>住所</t>
    <rPh sb="0" eb="2">
      <t>ジュウショ</t>
    </rPh>
    <phoneticPr fontId="2"/>
  </si>
  <si>
    <t>生年月日</t>
    <rPh sb="0" eb="2">
      <t>セイネン</t>
    </rPh>
    <rPh sb="2" eb="4">
      <t>ガッピ</t>
    </rPh>
    <phoneticPr fontId="2"/>
  </si>
  <si>
    <t>振込み先口座</t>
    <rPh sb="0" eb="1">
      <t>フ</t>
    </rPh>
    <rPh sb="1" eb="2">
      <t>コ</t>
    </rPh>
    <rPh sb="3" eb="4">
      <t>サキ</t>
    </rPh>
    <rPh sb="4" eb="6">
      <t>コウザ</t>
    </rPh>
    <phoneticPr fontId="2"/>
  </si>
  <si>
    <t>金融機関コード</t>
    <rPh sb="0" eb="2">
      <t>キンユウ</t>
    </rPh>
    <rPh sb="2" eb="4">
      <t>キカン</t>
    </rPh>
    <phoneticPr fontId="2"/>
  </si>
  <si>
    <t>店番号</t>
    <rPh sb="0" eb="1">
      <t>ミセ</t>
    </rPh>
    <rPh sb="1" eb="3">
      <t>バンゴウ</t>
    </rPh>
    <phoneticPr fontId="2"/>
  </si>
  <si>
    <t>金融機関名</t>
    <rPh sb="0" eb="2">
      <t>キンユウ</t>
    </rPh>
    <rPh sb="2" eb="4">
      <t>キカン</t>
    </rPh>
    <rPh sb="4" eb="5">
      <t>メイ</t>
    </rPh>
    <phoneticPr fontId="2"/>
  </si>
  <si>
    <t>本支店名</t>
    <rPh sb="0" eb="1">
      <t>ホン</t>
    </rPh>
    <rPh sb="1" eb="4">
      <t>シテンメイ</t>
    </rPh>
    <phoneticPr fontId="2"/>
  </si>
  <si>
    <t>※口座番号が７ケタ未満の場合は、右づめで空欄に0を記入、７ケタを超える場合は最初の７文字を記入願います</t>
  </si>
  <si>
    <t>預金種別</t>
    <rPh sb="0" eb="2">
      <t>ヨキン</t>
    </rPh>
    <rPh sb="2" eb="4">
      <t>シュベツ</t>
    </rPh>
    <phoneticPr fontId="2"/>
  </si>
  <si>
    <t>口座名義人（カタカナで記入してください）</t>
    <rPh sb="0" eb="2">
      <t>コウザ</t>
    </rPh>
    <rPh sb="2" eb="5">
      <t>メイギニン</t>
    </rPh>
    <rPh sb="11" eb="13">
      <t>キニュウ</t>
    </rPh>
    <phoneticPr fontId="2"/>
  </si>
  <si>
    <t>※通帳表紙及び見開き（カナ口座名義記載ページ）の写しを添付すること</t>
    <rPh sb="1" eb="3">
      <t>ツウチョウ</t>
    </rPh>
    <rPh sb="3" eb="5">
      <t>ヒョウシ</t>
    </rPh>
    <rPh sb="5" eb="6">
      <t>オヨ</t>
    </rPh>
    <rPh sb="7" eb="9">
      <t>ミヒラ</t>
    </rPh>
    <rPh sb="13" eb="15">
      <t>コウザ</t>
    </rPh>
    <rPh sb="15" eb="17">
      <t>メイギ</t>
    </rPh>
    <rPh sb="17" eb="19">
      <t>キサイ</t>
    </rPh>
    <rPh sb="24" eb="25">
      <t>ウツ</t>
    </rPh>
    <rPh sb="27" eb="29">
      <t>テンプ</t>
    </rPh>
    <phoneticPr fontId="2"/>
  </si>
  <si>
    <t>フリガナ</t>
    <phoneticPr fontId="2"/>
  </si>
  <si>
    <t>別記様式第１号</t>
    <rPh sb="0" eb="2">
      <t>ベッキ</t>
    </rPh>
    <rPh sb="2" eb="4">
      <t>ヨウシキ</t>
    </rPh>
    <rPh sb="4" eb="5">
      <t>ダイ</t>
    </rPh>
    <rPh sb="6" eb="7">
      <t>ゴウ</t>
    </rPh>
    <phoneticPr fontId="2"/>
  </si>
  <si>
    <t>(別記様式第３号）事業所・施設別個票</t>
    <rPh sb="1" eb="3">
      <t>ベッキ</t>
    </rPh>
    <rPh sb="3" eb="5">
      <t>ヨウシキ</t>
    </rPh>
    <rPh sb="5" eb="6">
      <t>ダイ</t>
    </rPh>
    <rPh sb="7" eb="8">
      <t>ゴウ</t>
    </rPh>
    <rPh sb="9" eb="12">
      <t>ジギョウショ</t>
    </rPh>
    <rPh sb="13" eb="15">
      <t>シセツ</t>
    </rPh>
    <rPh sb="15" eb="16">
      <t>ベツ</t>
    </rPh>
    <rPh sb="16" eb="18">
      <t>コヒョウ</t>
    </rPh>
    <phoneticPr fontId="2"/>
  </si>
  <si>
    <t>令和５年度山形県新型コロナウイルス感染症に係る介護サービス事業所等に対するサービス継続支援事業費補助金所要額調書</t>
    <rPh sb="0" eb="2">
      <t>レイワ</t>
    </rPh>
    <rPh sb="3" eb="5">
      <t>ネンド</t>
    </rPh>
    <rPh sb="5" eb="8">
      <t>ヤマガタケン</t>
    </rPh>
    <rPh sb="8" eb="17">
      <t>シンガタ</t>
    </rPh>
    <rPh sb="17" eb="20">
      <t>カンセンショウ</t>
    </rPh>
    <rPh sb="21" eb="22">
      <t>カカ</t>
    </rPh>
    <rPh sb="23" eb="25">
      <t>カイゴ</t>
    </rPh>
    <rPh sb="29" eb="32">
      <t>ジギョウショ</t>
    </rPh>
    <rPh sb="32" eb="33">
      <t>トウ</t>
    </rPh>
    <rPh sb="34" eb="35">
      <t>タイ</t>
    </rPh>
    <rPh sb="41" eb="43">
      <t>ケイゾク</t>
    </rPh>
    <rPh sb="43" eb="45">
      <t>シエン</t>
    </rPh>
    <rPh sb="45" eb="47">
      <t>ジギョウ</t>
    </rPh>
    <rPh sb="47" eb="48">
      <t>ヒ</t>
    </rPh>
    <rPh sb="48" eb="51">
      <t>ホジョキン</t>
    </rPh>
    <rPh sb="51" eb="54">
      <t>ショヨウガク</t>
    </rPh>
    <rPh sb="54" eb="55">
      <t>シラ</t>
    </rPh>
    <rPh sb="55" eb="56">
      <t>カ</t>
    </rPh>
    <phoneticPr fontId="2"/>
  </si>
  <si>
    <t>C</t>
    <phoneticPr fontId="22"/>
  </si>
  <si>
    <t>D</t>
    <phoneticPr fontId="22"/>
  </si>
  <si>
    <t>基　準　額</t>
    <rPh sb="0" eb="1">
      <t>モト</t>
    </rPh>
    <rPh sb="2" eb="3">
      <t>ジュン</t>
    </rPh>
    <rPh sb="4" eb="5">
      <t>ガク</t>
    </rPh>
    <phoneticPr fontId="2"/>
  </si>
  <si>
    <t>県　補　助　基　本　額</t>
    <rPh sb="0" eb="1">
      <t>ケン</t>
    </rPh>
    <rPh sb="2" eb="3">
      <t>ホ</t>
    </rPh>
    <rPh sb="4" eb="5">
      <t>スケ</t>
    </rPh>
    <rPh sb="6" eb="7">
      <t>モト</t>
    </rPh>
    <rPh sb="8" eb="9">
      <t>ホン</t>
    </rPh>
    <rPh sb="10" eb="11">
      <t>ガク</t>
    </rPh>
    <phoneticPr fontId="2"/>
  </si>
  <si>
    <t>県　補　助　所　要　額</t>
    <rPh sb="0" eb="1">
      <t>ケン</t>
    </rPh>
    <rPh sb="2" eb="3">
      <t>ホ</t>
    </rPh>
    <rPh sb="4" eb="5">
      <t>スケ</t>
    </rPh>
    <rPh sb="6" eb="7">
      <t>ショ</t>
    </rPh>
    <rPh sb="8" eb="9">
      <t>ヨウ</t>
    </rPh>
    <rPh sb="10" eb="11">
      <t>ガク</t>
    </rPh>
    <phoneticPr fontId="2"/>
  </si>
  <si>
    <t>感染発生日</t>
    <rPh sb="0" eb="2">
      <t>カンセン</t>
    </rPh>
    <rPh sb="2" eb="4">
      <t>ハッセイ</t>
    </rPh>
    <rPh sb="4" eb="5">
      <t>ビ</t>
    </rPh>
    <phoneticPr fontId="2"/>
  </si>
  <si>
    <t>感染対応期間</t>
    <rPh sb="0" eb="2">
      <t>カンセン</t>
    </rPh>
    <rPh sb="2" eb="4">
      <t>タイオウ</t>
    </rPh>
    <rPh sb="4" eb="6">
      <t>キカン</t>
    </rPh>
    <phoneticPr fontId="2"/>
  </si>
  <si>
    <t>最終支払日（事業完了日）</t>
    <rPh sb="0" eb="2">
      <t>サイシュウ</t>
    </rPh>
    <rPh sb="2" eb="4">
      <t>シハライ</t>
    </rPh>
    <rPh sb="4" eb="5">
      <t>ヒ</t>
    </rPh>
    <rPh sb="6" eb="8">
      <t>ジギョウ</t>
    </rPh>
    <rPh sb="8" eb="10">
      <t>カンリョウ</t>
    </rPh>
    <rPh sb="10" eb="11">
      <t>ヒ</t>
    </rPh>
    <phoneticPr fontId="2"/>
  </si>
  <si>
    <t>①</t>
    <phoneticPr fontId="2"/>
  </si>
  <si>
    <t>②</t>
    <phoneticPr fontId="2"/>
  </si>
  <si>
    <t>③</t>
    <phoneticPr fontId="2"/>
  </si>
  <si>
    <t>所　要　（　実　績　）　額</t>
    <rPh sb="0" eb="1">
      <t>トコロ</t>
    </rPh>
    <rPh sb="2" eb="3">
      <t>ヨウ</t>
    </rPh>
    <rPh sb="6" eb="7">
      <t>ジツ</t>
    </rPh>
    <rPh sb="8" eb="9">
      <t>イサオ</t>
    </rPh>
    <rPh sb="12" eb="13">
      <t>ガク</t>
    </rPh>
    <phoneticPr fontId="2"/>
  </si>
  <si>
    <t>（１）　新型コロナウイルス感染者が発生又は感染者と接触があった者に対応した介護サービス事業所・施設等（休業要請を受けた事業所・施設等を含む）
（２）　新型コロナウイルス感染症の流行に伴い居宅でサービスを提供する通所系サービス事業所</t>
    <rPh sb="21" eb="24">
      <t>カンセンシャ</t>
    </rPh>
    <rPh sb="25" eb="27">
      <t>セッショク</t>
    </rPh>
    <rPh sb="31" eb="32">
      <t>モノ</t>
    </rPh>
    <phoneticPr fontId="2"/>
  </si>
  <si>
    <t>　※下から該当する区分を選択して記入</t>
    <rPh sb="2" eb="3">
      <t>シタ</t>
    </rPh>
    <rPh sb="5" eb="7">
      <t>ガイトウ</t>
    </rPh>
    <rPh sb="9" eb="11">
      <t>クブン</t>
    </rPh>
    <rPh sb="12" eb="14">
      <t>センタク</t>
    </rPh>
    <rPh sb="16" eb="18">
      <t>キニュウ</t>
    </rPh>
    <phoneticPr fontId="2"/>
  </si>
  <si>
    <t>（１）</t>
  </si>
  <si>
    <t>（１）</t>
    <phoneticPr fontId="2"/>
  </si>
  <si>
    <t>（２）</t>
    <phoneticPr fontId="2"/>
  </si>
  <si>
    <t>（３）</t>
    <phoneticPr fontId="2"/>
  </si>
  <si>
    <t>　※下から該当する区分を１つ選択して記入</t>
    <rPh sb="2" eb="3">
      <t>シタ</t>
    </rPh>
    <rPh sb="5" eb="7">
      <t>ガイトウ</t>
    </rPh>
    <rPh sb="9" eb="11">
      <t>クブン</t>
    </rPh>
    <rPh sb="14" eb="16">
      <t>センタク</t>
    </rPh>
    <rPh sb="18" eb="20">
      <t>キニュウ</t>
    </rPh>
    <phoneticPr fontId="2"/>
  </si>
  <si>
    <t>（３）イ</t>
    <phoneticPr fontId="2"/>
  </si>
  <si>
    <t>～</t>
    <phoneticPr fontId="2"/>
  </si>
  <si>
    <t>　「申請額(c)」は、「基準単価(a)」と「所要額(b)」を比較して低い方の額を、「申請額(f)」は、「基準単価(d)」と「所要額(e)」を比較して低い方の額をぞれぞれ記入すること。（自動計算）</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rPh sb="92" eb="94">
      <t>ジドウ</t>
    </rPh>
    <rPh sb="94" eb="96">
      <t>ケイサン</t>
    </rPh>
    <phoneticPr fontId="2"/>
  </si>
  <si>
    <r>
      <t>3</t>
    </r>
    <r>
      <rPr>
        <b/>
        <sz val="14"/>
        <rFont val="ＭＳ 明朝"/>
        <family val="1"/>
        <charset val="128"/>
      </rPr>
      <t>　Ｃ欄</t>
    </r>
    <r>
      <rPr>
        <sz val="14"/>
        <rFont val="ＭＳ 明朝"/>
        <family val="1"/>
        <charset val="128"/>
      </rPr>
      <t>には、Ａ欄、Ｂ欄を比較して少ない額を記入する。</t>
    </r>
    <rPh sb="3" eb="4">
      <t>ラン</t>
    </rPh>
    <rPh sb="8" eb="9">
      <t>ラン</t>
    </rPh>
    <rPh sb="11" eb="12">
      <t>ラン</t>
    </rPh>
    <rPh sb="13" eb="15">
      <t>ヒカク</t>
    </rPh>
    <rPh sb="17" eb="18">
      <t>スク</t>
    </rPh>
    <rPh sb="20" eb="21">
      <t>ガク</t>
    </rPh>
    <rPh sb="22" eb="24">
      <t>キニュウ</t>
    </rPh>
    <phoneticPr fontId="2"/>
  </si>
  <si>
    <t>トクベツヨウゴロウジンホーム○○</t>
    <phoneticPr fontId="2"/>
  </si>
  <si>
    <t>特別養護老人ホーム○○</t>
    <rPh sb="0" eb="9">
      <t>トクベツ</t>
    </rPh>
    <phoneticPr fontId="2"/>
  </si>
  <si>
    <t>12345678</t>
    <phoneticPr fontId="2"/>
  </si>
  <si>
    <t>990</t>
    <phoneticPr fontId="2"/>
  </si>
  <si>
    <t>8570</t>
    <phoneticPr fontId="2"/>
  </si>
  <si>
    <t>山形県山形市松波２丁目８番１号</t>
    <rPh sb="0" eb="3">
      <t>ヤマガタケン</t>
    </rPh>
    <rPh sb="3" eb="6">
      <t>ヤマガタシ</t>
    </rPh>
    <rPh sb="6" eb="8">
      <t>マツナミ</t>
    </rPh>
    <rPh sb="9" eb="11">
      <t>チョウメ</t>
    </rPh>
    <rPh sb="12" eb="13">
      <t>バン</t>
    </rPh>
    <rPh sb="14" eb="15">
      <t>ゴウ</t>
    </rPh>
    <phoneticPr fontId="2"/>
  </si>
  <si>
    <t>023-630-△△△△</t>
    <phoneticPr fontId="2"/>
  </si>
  <si>
    <t>ykorei@pref.yamagata.jp</t>
    <phoneticPr fontId="2"/>
  </si>
  <si>
    <t>□□□□</t>
    <phoneticPr fontId="2"/>
  </si>
  <si>
    <t>施設内療養費用</t>
    <rPh sb="0" eb="2">
      <t>シセツ</t>
    </rPh>
    <rPh sb="2" eb="3">
      <t>ナイ</t>
    </rPh>
    <rPh sb="3" eb="5">
      <t>リョウヨウ</t>
    </rPh>
    <rPh sb="5" eb="7">
      <t>ヒヨウ</t>
    </rPh>
    <phoneticPr fontId="2"/>
  </si>
  <si>
    <t>15名　10日分</t>
    <rPh sb="2" eb="3">
      <t>メイ</t>
    </rPh>
    <rPh sb="6" eb="7">
      <t>ニチ</t>
    </rPh>
    <rPh sb="7" eb="8">
      <t>ブン</t>
    </rPh>
    <phoneticPr fontId="2"/>
  </si>
  <si>
    <t>衛生用品費</t>
    <rPh sb="0" eb="2">
      <t>エイセイ</t>
    </rPh>
    <rPh sb="2" eb="4">
      <t>ヨウヒン</t>
    </rPh>
    <rPh sb="4" eb="5">
      <t>ヒ</t>
    </rPh>
    <phoneticPr fontId="2"/>
  </si>
  <si>
    <t>マスク５箱、手袋１２箱‥‥</t>
    <rPh sb="4" eb="5">
      <t>ハコ</t>
    </rPh>
    <rPh sb="6" eb="8">
      <t>テブクロ</t>
    </rPh>
    <rPh sb="10" eb="11">
      <t>ハコ</t>
    </rPh>
    <phoneticPr fontId="2"/>
  </si>
  <si>
    <t>割増賃金</t>
    <rPh sb="0" eb="2">
      <t>ワリマシ</t>
    </rPh>
    <rPh sb="2" eb="4">
      <t>チンギン</t>
    </rPh>
    <phoneticPr fontId="2"/>
  </si>
  <si>
    <t>時間外給与　25名分</t>
    <rPh sb="0" eb="3">
      <t>ジカンガイ</t>
    </rPh>
    <rPh sb="3" eb="5">
      <t>キュウヨ</t>
    </rPh>
    <rPh sb="8" eb="9">
      <t>メイ</t>
    </rPh>
    <rPh sb="9" eb="10">
      <t>ブン</t>
    </rPh>
    <phoneticPr fontId="2"/>
  </si>
  <si>
    <t>宿泊費</t>
    <rPh sb="0" eb="2">
      <t>シュクハク</t>
    </rPh>
    <rPh sb="2" eb="3">
      <t>ヒ</t>
    </rPh>
    <phoneticPr fontId="2"/>
  </si>
  <si>
    <t>職員３名　延べ６日分</t>
    <rPh sb="0" eb="2">
      <t>ショクイン</t>
    </rPh>
    <rPh sb="3" eb="4">
      <t>メイ</t>
    </rPh>
    <rPh sb="5" eb="6">
      <t>ノ</t>
    </rPh>
    <rPh sb="8" eb="9">
      <t>ニチ</t>
    </rPh>
    <rPh sb="9" eb="10">
      <t>ブン</t>
    </rPh>
    <phoneticPr fontId="2"/>
  </si>
  <si>
    <t>併設事業所への応援派遣に伴う時間外給与</t>
    <rPh sb="0" eb="2">
      <t>ヘイセツ</t>
    </rPh>
    <rPh sb="2" eb="5">
      <t>ジギョウショ</t>
    </rPh>
    <rPh sb="7" eb="9">
      <t>オウエン</t>
    </rPh>
    <rPh sb="9" eb="11">
      <t>ハケン</t>
    </rPh>
    <rPh sb="12" eb="13">
      <t>トモナ</t>
    </rPh>
    <rPh sb="14" eb="17">
      <t>ジカンガイ</t>
    </rPh>
    <rPh sb="17" eb="19">
      <t>キュウヨ</t>
    </rPh>
    <phoneticPr fontId="2"/>
  </si>
  <si>
    <t>令和</t>
    <rPh sb="0" eb="2">
      <t>レイワ</t>
    </rPh>
    <phoneticPr fontId="2"/>
  </si>
  <si>
    <t>年</t>
    <rPh sb="0" eb="1">
      <t>ネン</t>
    </rPh>
    <phoneticPr fontId="2"/>
  </si>
  <si>
    <t>月</t>
    <rPh sb="0" eb="1">
      <t>ツキ</t>
    </rPh>
    <phoneticPr fontId="2"/>
  </si>
  <si>
    <t>日</t>
    <rPh sb="0" eb="1">
      <t>ヒ</t>
    </rPh>
    <phoneticPr fontId="2"/>
  </si>
  <si>
    <t>【令和４年度（令和５年３月31日まで）に生じた費用分】</t>
    <rPh sb="1" eb="3">
      <t>レイワ</t>
    </rPh>
    <rPh sb="4" eb="6">
      <t>ネンド</t>
    </rPh>
    <rPh sb="7" eb="9">
      <t>レイワ</t>
    </rPh>
    <rPh sb="10" eb="11">
      <t>ネン</t>
    </rPh>
    <rPh sb="12" eb="13">
      <t>ツキ</t>
    </rPh>
    <rPh sb="15" eb="16">
      <t>ニチ</t>
    </rPh>
    <rPh sb="20" eb="21">
      <t>ショウ</t>
    </rPh>
    <rPh sb="23" eb="25">
      <t>ヒヨウ</t>
    </rPh>
    <rPh sb="25" eb="26">
      <t>ブン</t>
    </rPh>
    <phoneticPr fontId="2"/>
  </si>
  <si>
    <t>備　考</t>
    <rPh sb="0" eb="1">
      <t>ビ</t>
    </rPh>
    <rPh sb="2" eb="3">
      <t>コウ</t>
    </rPh>
    <phoneticPr fontId="2"/>
  </si>
  <si>
    <r>
      <t>2</t>
    </r>
    <r>
      <rPr>
        <b/>
        <sz val="14"/>
        <rFont val="ＭＳ 明朝"/>
        <family val="1"/>
        <charset val="128"/>
      </rPr>
      <t>　Ｂ欄</t>
    </r>
    <r>
      <rPr>
        <sz val="14"/>
        <rFont val="ＭＳ 明朝"/>
        <family val="1"/>
        <charset val="128"/>
      </rPr>
      <t>には、交付要綱別添３に定める基準額の事業所ごとの合計額を記入する。</t>
    </r>
    <rPh sb="7" eb="9">
      <t>コウフ</t>
    </rPh>
    <rPh sb="9" eb="11">
      <t>ヨウコウ</t>
    </rPh>
    <rPh sb="11" eb="13">
      <t>ベッテン</t>
    </rPh>
    <rPh sb="22" eb="24">
      <t>ジギョウ</t>
    </rPh>
    <rPh sb="24" eb="25">
      <t>ショ</t>
    </rPh>
    <rPh sb="28" eb="30">
      <t>ゴウケイ</t>
    </rPh>
    <rPh sb="30" eb="31">
      <t>ガク</t>
    </rPh>
    <rPh sb="32" eb="34">
      <t>キニュウ</t>
    </rPh>
    <phoneticPr fontId="2"/>
  </si>
  <si>
    <r>
      <t>1</t>
    </r>
    <r>
      <rPr>
        <b/>
        <sz val="14"/>
        <rFont val="ＭＳ 明朝"/>
        <family val="1"/>
        <charset val="128"/>
      </rPr>
      <t>　Ａ欄</t>
    </r>
    <r>
      <rPr>
        <sz val="14"/>
        <rFont val="ＭＳ 明朝"/>
        <family val="1"/>
        <charset val="128"/>
      </rPr>
      <t>には、「別記様式第２号　事業所別申請額一覧」の「所要（実支出）額」欄の合計額を記入する。</t>
    </r>
    <rPh sb="37" eb="38">
      <t>ラン</t>
    </rPh>
    <rPh sb="39" eb="41">
      <t>ゴウケイ</t>
    </rPh>
    <rPh sb="41" eb="42">
      <t>ガク</t>
    </rPh>
    <phoneticPr fontId="2"/>
  </si>
  <si>
    <t>申請額(c)</t>
    <rPh sb="0" eb="2">
      <t>シンセイ</t>
    </rPh>
    <rPh sb="2" eb="3">
      <t>ガク</t>
    </rPh>
    <phoneticPr fontId="2"/>
  </si>
  <si>
    <r>
      <t>4　</t>
    </r>
    <r>
      <rPr>
        <b/>
        <sz val="14"/>
        <rFont val="ＭＳ 明朝"/>
        <family val="1"/>
        <charset val="128"/>
      </rPr>
      <t>Ｄ欄</t>
    </r>
    <r>
      <rPr>
        <sz val="14"/>
        <rFont val="ＭＳ 明朝"/>
        <family val="1"/>
        <charset val="128"/>
      </rPr>
      <t>には、「別記様式第２号　事業所別申請額一覧」の「申請額」欄の合計額を記入する。</t>
    </r>
    <rPh sb="28" eb="30">
      <t>シンセイ</t>
    </rPh>
    <phoneticPr fontId="2"/>
  </si>
  <si>
    <t>別記様式第２号　事業所別申請額一覧【令和４年度（令和５年３月31日まで）に生じた費用分】</t>
    <rPh sb="0" eb="2">
      <t>ベッキ</t>
    </rPh>
    <rPh sb="2" eb="4">
      <t>ヨウシキ</t>
    </rPh>
    <rPh sb="4" eb="5">
      <t>ダイ</t>
    </rPh>
    <rPh sb="6" eb="7">
      <t>ゴウ</t>
    </rPh>
    <rPh sb="8" eb="11">
      <t>ジギョウショ</t>
    </rPh>
    <rPh sb="11" eb="12">
      <t>ベツ</t>
    </rPh>
    <rPh sb="12" eb="14">
      <t>シンセイ</t>
    </rPh>
    <rPh sb="14" eb="15">
      <t>ガク</t>
    </rPh>
    <rPh sb="15" eb="17">
      <t>イチラン</t>
    </rPh>
    <phoneticPr fontId="2"/>
  </si>
  <si>
    <t>申請額(f)</t>
    <rPh sb="0" eb="2">
      <t>シンセイ</t>
    </rPh>
    <rPh sb="2" eb="3">
      <t>ガク</t>
    </rPh>
    <phoneticPr fontId="2"/>
  </si>
  <si>
    <t>申請額計(ｇ)</t>
    <rPh sb="0" eb="2">
      <t>シンセイ</t>
    </rPh>
    <rPh sb="2" eb="3">
      <t>ガク</t>
    </rPh>
    <rPh sb="3" eb="4">
      <t>ケイ</t>
    </rPh>
    <phoneticPr fontId="2"/>
  </si>
  <si>
    <t>　「基準単価(a)」及び「基準単価(d)」は、交付要綱別添３に記載された基準単価を記入すること。（自動計算）</t>
    <rPh sb="2" eb="4">
      <t>キジュン</t>
    </rPh>
    <rPh sb="4" eb="6">
      <t>タンカ</t>
    </rPh>
    <rPh sb="10" eb="11">
      <t>オヨ</t>
    </rPh>
    <rPh sb="13" eb="15">
      <t>キジュン</t>
    </rPh>
    <rPh sb="15" eb="17">
      <t>タンカ</t>
    </rPh>
    <rPh sb="23" eb="25">
      <t>コウフ</t>
    </rPh>
    <rPh sb="25" eb="27">
      <t>ヨウコウ</t>
    </rPh>
    <rPh sb="49" eb="51">
      <t>ジドウ</t>
    </rPh>
    <rPh sb="51" eb="53">
      <t>ケイサン</t>
    </rPh>
    <phoneticPr fontId="2"/>
  </si>
  <si>
    <t>　「所要額(b)」及び「所要額(e)」は別記様式第３号「事業所別個票」に記載した所要額（千円未満切り捨て）を記入すること。（自動計算）</t>
    <rPh sb="2" eb="5">
      <t>ショヨウガク</t>
    </rPh>
    <rPh sb="9" eb="10">
      <t>オヨ</t>
    </rPh>
    <rPh sb="12" eb="15">
      <t>ショヨウガク</t>
    </rPh>
    <rPh sb="20" eb="22">
      <t>ベッキ</t>
    </rPh>
    <rPh sb="22" eb="24">
      <t>ヨウシキ</t>
    </rPh>
    <rPh sb="24" eb="25">
      <t>ダイ</t>
    </rPh>
    <rPh sb="26" eb="27">
      <t>ゴウ</t>
    </rPh>
    <rPh sb="32" eb="34">
      <t>コヒョウ</t>
    </rPh>
    <rPh sb="36" eb="38">
      <t>キサイ</t>
    </rPh>
    <rPh sb="40" eb="43">
      <t>ショヨウガク</t>
    </rPh>
    <rPh sb="44" eb="45">
      <t>セン</t>
    </rPh>
    <rPh sb="45" eb="48">
      <t>エンミマン</t>
    </rPh>
    <rPh sb="48" eb="49">
      <t>キ</t>
    </rPh>
    <rPh sb="50" eb="51">
      <t>ス</t>
    </rPh>
    <rPh sb="54" eb="56">
      <t>キニュウ</t>
    </rPh>
    <rPh sb="62" eb="64">
      <t>ジドウ</t>
    </rPh>
    <rPh sb="64" eb="66">
      <t>ケイサン</t>
    </rPh>
    <phoneticPr fontId="2"/>
  </si>
  <si>
    <t>別記様式第３号　事業所別個票【令和４年度（令和５年３月31日まで）に生じた費用分】</t>
    <rPh sb="0" eb="2">
      <t>ベッキ</t>
    </rPh>
    <rPh sb="2" eb="4">
      <t>ヨウシキ</t>
    </rPh>
    <rPh sb="4" eb="5">
      <t>ダイ</t>
    </rPh>
    <rPh sb="6" eb="7">
      <t>ゴウ</t>
    </rPh>
    <rPh sb="8" eb="11">
      <t>ジギョウショ</t>
    </rPh>
    <rPh sb="11" eb="12">
      <t>ベツ</t>
    </rPh>
    <rPh sb="12" eb="14">
      <t>コヒョウ</t>
    </rPh>
    <phoneticPr fontId="2"/>
  </si>
  <si>
    <t>　　　　　　　　※①の額の千円未満切り捨て</t>
    <rPh sb="11" eb="12">
      <t>ガク</t>
    </rPh>
    <rPh sb="13" eb="14">
      <t>セン</t>
    </rPh>
    <rPh sb="14" eb="17">
      <t>エンミマン</t>
    </rPh>
    <rPh sb="17" eb="18">
      <t>キ</t>
    </rPh>
    <rPh sb="19" eb="20">
      <t>ス</t>
    </rPh>
    <phoneticPr fontId="2"/>
  </si>
  <si>
    <t>　　　　　　　　※②の額の千円未満切り捨て</t>
    <rPh sb="11" eb="12">
      <t>ガク</t>
    </rPh>
    <rPh sb="13" eb="14">
      <t>セン</t>
    </rPh>
    <rPh sb="14" eb="17">
      <t>エンミマン</t>
    </rPh>
    <rPh sb="17" eb="18">
      <t>キ</t>
    </rPh>
    <rPh sb="19" eb="20">
      <t>ス</t>
    </rPh>
    <phoneticPr fontId="2"/>
  </si>
  <si>
    <t>第３条（1）、（2）</t>
    <rPh sb="0" eb="1">
      <t>ダイ</t>
    </rPh>
    <rPh sb="2" eb="3">
      <t>ジョウ</t>
    </rPh>
    <phoneticPr fontId="2"/>
  </si>
  <si>
    <t>第３条（3）</t>
    <rPh sb="0" eb="1">
      <t>ダイ</t>
    </rPh>
    <rPh sb="2" eb="3">
      <t>ジョウ</t>
    </rPh>
    <phoneticPr fontId="2"/>
  </si>
  <si>
    <t xml:space="preserve"> 第３条（1）、（2）</t>
    <rPh sb="1" eb="2">
      <t>ダイ</t>
    </rPh>
    <rPh sb="3" eb="4">
      <t>ジョウ</t>
    </rPh>
    <phoneticPr fontId="2"/>
  </si>
  <si>
    <t xml:space="preserve"> 第３条（3）</t>
    <rPh sb="1" eb="2">
      <t>ダイ</t>
    </rPh>
    <rPh sb="3" eb="4">
      <t>ジョウ</t>
    </rPh>
    <phoneticPr fontId="2"/>
  </si>
  <si>
    <t>（３）　感染者が発生した介護サービス事業所・施設等（以下のいずれかに該当）の利用者の受け入れや当該事業所・施設等に応援職員の派遣を
　行う事業所・施設等
　イ　交付要綱第３条（1）のイに該当する介護サービス事業所・施設等
　ロ　感染症の拡大防止の観点から必要があり、自主的に休業した介護サービス事業所</t>
    <rPh sb="80" eb="82">
      <t>コウフ</t>
    </rPh>
    <rPh sb="82" eb="84">
      <t>ヨウコウ</t>
    </rPh>
    <rPh sb="84" eb="85">
      <t>ダイ</t>
    </rPh>
    <rPh sb="86" eb="87">
      <t>ジョウ</t>
    </rPh>
    <phoneticPr fontId="2"/>
  </si>
  <si>
    <t>（３）イ</t>
  </si>
  <si>
    <t>（３）ロ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</si>
</sst>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0;\-#,##0;&quot;&quot;"/>
    <numFmt numFmtId="179" formatCode="[$-411]ggge&quot;年&quot;m&quot;月&quot;d&quot;日&quot;;@"/>
  </numFmts>
  <fonts count="28"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3"/>
      <color theme="1"/>
      <name val="ＭＳ Ｐ明朝"/>
      <family val="1"/>
      <charset val="128"/>
    </font>
    <font>
      <sz val="12"/>
      <name val="ＭＳ 明朝"/>
      <family val="1"/>
      <charset val="128"/>
    </font>
    <font>
      <sz val="11"/>
      <name val="ＭＳ 明朝"/>
      <family val="1"/>
      <charset val="128"/>
    </font>
    <font>
      <sz val="18"/>
      <name val="ＭＳ 明朝"/>
      <family val="1"/>
      <charset val="128"/>
    </font>
    <font>
      <sz val="20"/>
      <name val="ＭＳ 明朝"/>
      <family val="1"/>
      <charset val="128"/>
    </font>
    <font>
      <sz val="16"/>
      <name val="ＭＳ 明朝"/>
      <family val="1"/>
      <charset val="128"/>
    </font>
    <font>
      <sz val="14"/>
      <name val="ＭＳ 明朝"/>
      <family val="1"/>
      <charset val="128"/>
    </font>
    <font>
      <sz val="6"/>
      <name val="ＭＳ Ｐゴシック"/>
      <family val="2"/>
      <charset val="128"/>
      <scheme val="minor"/>
    </font>
    <font>
      <b/>
      <sz val="14"/>
      <name val="ＭＳ 明朝"/>
      <family val="1"/>
      <charset val="128"/>
    </font>
    <font>
      <sz val="9"/>
      <color indexed="81"/>
      <name val="游ゴシック"/>
      <family val="3"/>
      <charset val="128"/>
    </font>
    <font>
      <sz val="9"/>
      <color indexed="8"/>
      <name val="游ゴシック"/>
      <family val="3"/>
      <charset val="128"/>
    </font>
    <font>
      <sz val="10"/>
      <name val="ＭＳ 明朝"/>
      <family val="1"/>
      <charset val="128"/>
    </font>
    <font>
      <u/>
      <sz val="12"/>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CC"/>
        <bgColor indexed="64"/>
      </patternFill>
    </fill>
    <fill>
      <patternFill patternType="solid">
        <fgColor rgb="FFFFFF00"/>
        <bgColor indexed="64"/>
      </patternFill>
    </fill>
  </fills>
  <borders count="5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329">
    <xf numFmtId="0" fontId="0" fillId="0" borderId="0" xfId="0">
      <alignment vertical="center"/>
    </xf>
    <xf numFmtId="0" fontId="4" fillId="0" borderId="5" xfId="0" applyFont="1" applyFill="1" applyBorder="1" applyAlignment="1" applyProtection="1">
      <alignment vertical="center"/>
      <protection locked="0"/>
    </xf>
    <xf numFmtId="0" fontId="5" fillId="0" borderId="0" xfId="0" applyFont="1" applyFill="1" applyBorder="1" applyAlignment="1">
      <alignment vertical="center" wrapText="1"/>
    </xf>
    <xf numFmtId="0" fontId="4" fillId="0" borderId="0" xfId="0" applyFont="1" applyFill="1" applyBorder="1">
      <alignment vertical="center"/>
    </xf>
    <xf numFmtId="0" fontId="6" fillId="0" borderId="7" xfId="0" applyFont="1" applyFill="1" applyBorder="1" applyAlignment="1">
      <alignment vertical="center"/>
    </xf>
    <xf numFmtId="0" fontId="5" fillId="0" borderId="7" xfId="0" applyFont="1" applyFill="1" applyBorder="1" applyAlignment="1">
      <alignment vertical="center" wrapText="1"/>
    </xf>
    <xf numFmtId="0" fontId="5" fillId="0" borderId="7" xfId="0" applyFont="1" applyFill="1" applyBorder="1" applyAlignment="1">
      <alignment vertical="center"/>
    </xf>
    <xf numFmtId="0" fontId="4" fillId="0" borderId="5" xfId="0" applyFont="1" applyFill="1" applyBorder="1" applyAlignment="1">
      <alignment vertical="center"/>
    </xf>
    <xf numFmtId="0" fontId="4" fillId="0" borderId="5" xfId="0" applyFont="1" applyFill="1" applyBorder="1" applyAlignment="1">
      <alignment horizontal="left" vertical="center"/>
    </xf>
    <xf numFmtId="0" fontId="4" fillId="0" borderId="2" xfId="0" applyFont="1" applyFill="1" applyBorder="1" applyAlignment="1">
      <alignment vertical="center"/>
    </xf>
    <xf numFmtId="0" fontId="4" fillId="0" borderId="2" xfId="0" applyFont="1" applyFill="1" applyBorder="1" applyAlignment="1">
      <alignment horizontal="center" vertical="center"/>
    </xf>
    <xf numFmtId="0" fontId="4" fillId="0" borderId="2" xfId="0" applyFont="1" applyFill="1" applyBorder="1">
      <alignment vertical="center"/>
    </xf>
    <xf numFmtId="0" fontId="4" fillId="0" borderId="7" xfId="0" applyFont="1" applyFill="1" applyBorder="1" applyAlignment="1" applyProtection="1">
      <alignment vertical="center" shrinkToFit="1"/>
      <protection locked="0"/>
    </xf>
    <xf numFmtId="0" fontId="4" fillId="0" borderId="7" xfId="0" applyFont="1" applyFill="1" applyBorder="1" applyAlignment="1" applyProtection="1">
      <alignment vertical="center"/>
      <protection locked="0"/>
    </xf>
    <xf numFmtId="0" fontId="4" fillId="0" borderId="0" xfId="0" applyFont="1" applyFill="1" applyBorder="1" applyAlignment="1">
      <alignment vertical="center"/>
    </xf>
    <xf numFmtId="0" fontId="4" fillId="0" borderId="7" xfId="0" applyFont="1" applyFill="1" applyBorder="1" applyAlignment="1">
      <alignment vertical="center"/>
    </xf>
    <xf numFmtId="0" fontId="4" fillId="0" borderId="11" xfId="0" applyFont="1" applyFill="1" applyBorder="1" applyAlignment="1" applyProtection="1">
      <alignment vertical="center" shrinkToFit="1"/>
      <protection locked="0"/>
    </xf>
    <xf numFmtId="0" fontId="6" fillId="0" borderId="7" xfId="0" applyFont="1" applyFill="1" applyBorder="1">
      <alignment vertical="center"/>
    </xf>
    <xf numFmtId="0" fontId="7" fillId="0" borderId="7" xfId="0" applyFont="1" applyFill="1" applyBorder="1">
      <alignment vertical="center"/>
    </xf>
    <xf numFmtId="0" fontId="7" fillId="0" borderId="0" xfId="0" applyFont="1" applyFill="1" applyBorder="1">
      <alignment vertical="center"/>
    </xf>
    <xf numFmtId="0" fontId="4" fillId="0" borderId="7" xfId="0" applyFont="1" applyFill="1" applyBorder="1" applyAlignment="1">
      <alignment vertical="center" textRotation="255"/>
    </xf>
    <xf numFmtId="0" fontId="4" fillId="0" borderId="7" xfId="0" applyFont="1" applyFill="1" applyBorder="1">
      <alignment vertical="center"/>
    </xf>
    <xf numFmtId="0" fontId="7" fillId="0" borderId="0" xfId="0" applyFont="1" applyFill="1">
      <alignment vertical="center"/>
    </xf>
    <xf numFmtId="0" fontId="8" fillId="0" borderId="12" xfId="0" applyFont="1" applyFill="1" applyBorder="1">
      <alignment vertical="center"/>
    </xf>
    <xf numFmtId="0" fontId="8" fillId="0" borderId="13" xfId="0" applyFont="1" applyFill="1" applyBorder="1" applyAlignment="1">
      <alignment horizontal="center" vertical="center"/>
    </xf>
    <xf numFmtId="0" fontId="8" fillId="0" borderId="13" xfId="0" applyFont="1" applyFill="1" applyBorder="1">
      <alignment vertical="center"/>
    </xf>
    <xf numFmtId="0" fontId="8" fillId="0" borderId="14" xfId="0" applyFont="1" applyFill="1" applyBorder="1">
      <alignment vertical="center"/>
    </xf>
    <xf numFmtId="0" fontId="4" fillId="0" borderId="0" xfId="0" applyFont="1" applyFill="1">
      <alignment vertical="center"/>
    </xf>
    <xf numFmtId="0" fontId="8" fillId="0" borderId="10" xfId="0" applyFont="1" applyFill="1" applyBorder="1">
      <alignment vertical="center"/>
    </xf>
    <xf numFmtId="0" fontId="8" fillId="0" borderId="7" xfId="0" applyFont="1" applyFill="1" applyBorder="1" applyAlignment="1">
      <alignment horizontal="center" vertical="center"/>
    </xf>
    <xf numFmtId="0" fontId="8" fillId="0" borderId="7" xfId="0" applyFont="1" applyFill="1" applyBorder="1">
      <alignment vertical="center"/>
    </xf>
    <xf numFmtId="0" fontId="8" fillId="0" borderId="11" xfId="0" applyFont="1" applyFill="1" applyBorder="1">
      <alignment vertical="center"/>
    </xf>
    <xf numFmtId="0" fontId="8" fillId="0" borderId="0" xfId="0" applyFont="1" applyFill="1" applyBorder="1">
      <alignment vertical="center"/>
    </xf>
    <xf numFmtId="0" fontId="8" fillId="0" borderId="9" xfId="0" applyFont="1" applyFill="1" applyBorder="1">
      <alignment vertical="center"/>
    </xf>
    <xf numFmtId="0" fontId="8" fillId="0" borderId="5" xfId="0" applyFont="1" applyFill="1" applyBorder="1">
      <alignment vertical="center"/>
    </xf>
    <xf numFmtId="0" fontId="10" fillId="0" borderId="0" xfId="0" applyFont="1" applyFill="1" applyBorder="1" applyAlignment="1">
      <alignment vertical="top"/>
    </xf>
    <xf numFmtId="0" fontId="8" fillId="0" borderId="6" xfId="0" applyFont="1" applyFill="1" applyBorder="1">
      <alignment vertical="center"/>
    </xf>
    <xf numFmtId="0" fontId="8" fillId="0" borderId="1" xfId="0" applyFont="1" applyFill="1" applyBorder="1">
      <alignment vertical="center"/>
    </xf>
    <xf numFmtId="0" fontId="8" fillId="0" borderId="2" xfId="0" applyFont="1" applyFill="1" applyBorder="1" applyAlignment="1">
      <alignment horizontal="center" vertical="center"/>
    </xf>
    <xf numFmtId="0" fontId="8" fillId="0" borderId="2" xfId="0" applyFont="1" applyFill="1" applyBorder="1">
      <alignment vertical="center"/>
    </xf>
    <xf numFmtId="0" fontId="8" fillId="0" borderId="3" xfId="0" applyFont="1" applyFill="1" applyBorder="1">
      <alignment vertical="center"/>
    </xf>
    <xf numFmtId="0" fontId="4" fillId="5" borderId="5" xfId="0" applyFont="1" applyFill="1" applyBorder="1">
      <alignment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4" fillId="5" borderId="7" xfId="0" applyFont="1" applyFill="1" applyBorder="1" applyAlignment="1">
      <alignment horizontal="left" vertical="center"/>
    </xf>
    <xf numFmtId="0" fontId="4" fillId="0" borderId="7" xfId="0" applyFont="1" applyFill="1" applyBorder="1" applyAlignment="1" applyProtection="1">
      <alignment horizontal="left" vertical="center"/>
      <protection locked="0"/>
    </xf>
    <xf numFmtId="0" fontId="8" fillId="0" borderId="11" xfId="0" applyFont="1" applyFill="1" applyBorder="1" applyAlignment="1">
      <alignment horizontal="center" vertical="center"/>
    </xf>
    <xf numFmtId="0" fontId="11" fillId="0" borderId="7" xfId="0" applyFont="1" applyFill="1" applyBorder="1" applyAlignment="1">
      <alignment horizontal="left" vertical="center"/>
    </xf>
    <xf numFmtId="0" fontId="4" fillId="0" borderId="7" xfId="0" applyFont="1" applyFill="1" applyBorder="1" applyAlignment="1">
      <alignment horizontal="left" vertical="center"/>
    </xf>
    <xf numFmtId="0" fontId="4" fillId="0" borderId="4" xfId="0" applyFont="1" applyFill="1" applyBorder="1" applyAlignment="1">
      <alignment horizontal="left" vertical="center"/>
    </xf>
    <xf numFmtId="0" fontId="10" fillId="0" borderId="2" xfId="0" applyFont="1" applyFill="1" applyBorder="1" applyAlignment="1" applyProtection="1">
      <alignment vertical="center"/>
      <protection locked="0"/>
    </xf>
    <xf numFmtId="0" fontId="4" fillId="0" borderId="2" xfId="0" applyFont="1" applyFill="1" applyBorder="1" applyAlignment="1" applyProtection="1">
      <alignment vertical="center" wrapText="1"/>
      <protection locked="0"/>
    </xf>
    <xf numFmtId="0" fontId="4" fillId="0" borderId="3" xfId="0" applyFont="1" applyFill="1" applyBorder="1">
      <alignment vertical="center"/>
    </xf>
    <xf numFmtId="0" fontId="4" fillId="0" borderId="16" xfId="0" applyFont="1" applyFill="1" applyBorder="1">
      <alignment vertical="center"/>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0" fontId="12" fillId="0" borderId="7"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1" fillId="0" borderId="7" xfId="0" applyFont="1" applyFill="1" applyBorder="1">
      <alignment vertical="center"/>
    </xf>
    <xf numFmtId="0" fontId="12" fillId="0" borderId="0"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7" fillId="0" borderId="5" xfId="0" applyFont="1" applyFill="1" applyBorder="1" applyAlignment="1">
      <alignment horizontal="center" vertical="center"/>
    </xf>
    <xf numFmtId="0" fontId="7" fillId="0" borderId="0" xfId="0" applyFont="1" applyFill="1" applyBorder="1" applyAlignment="1">
      <alignment horizontal="center" vertical="center"/>
    </xf>
    <xf numFmtId="0" fontId="13" fillId="2" borderId="34" xfId="0" applyFont="1" applyFill="1" applyBorder="1" applyAlignment="1">
      <alignment horizontal="left" vertical="center"/>
    </xf>
    <xf numFmtId="0" fontId="7" fillId="2" borderId="35" xfId="0" applyFont="1" applyFill="1" applyBorder="1" applyAlignment="1">
      <alignment vertical="center"/>
    </xf>
    <xf numFmtId="0" fontId="7" fillId="2" borderId="35" xfId="0" applyFont="1" applyFill="1" applyBorder="1" applyAlignment="1">
      <alignment horizontal="center" vertical="center"/>
    </xf>
    <xf numFmtId="0" fontId="7" fillId="0" borderId="35" xfId="0" applyFont="1" applyFill="1" applyBorder="1">
      <alignment vertical="center"/>
    </xf>
    <xf numFmtId="0" fontId="7" fillId="0" borderId="36" xfId="0" applyFont="1" applyFill="1" applyBorder="1">
      <alignment vertical="center"/>
    </xf>
    <xf numFmtId="0" fontId="7" fillId="0" borderId="0" xfId="0" applyFont="1">
      <alignment vertical="center"/>
    </xf>
    <xf numFmtId="0" fontId="11" fillId="0" borderId="0" xfId="0" applyFont="1" applyFill="1" applyBorder="1" applyAlignment="1">
      <alignment horizontal="left" vertical="center"/>
    </xf>
    <xf numFmtId="0" fontId="4" fillId="3" borderId="18"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9" xfId="0" applyFont="1" applyFill="1" applyBorder="1" applyAlignment="1">
      <alignment horizontal="center" vertical="center"/>
    </xf>
    <xf numFmtId="178" fontId="7" fillId="0" borderId="18" xfId="0" applyNumberFormat="1" applyFont="1" applyBorder="1" applyAlignment="1">
      <alignment horizontal="center" vertical="center" shrinkToFit="1"/>
    </xf>
    <xf numFmtId="178" fontId="7" fillId="0" borderId="1" xfId="0" applyNumberFormat="1" applyFont="1" applyBorder="1" applyAlignment="1">
      <alignment horizontal="center" vertical="center" shrinkToFit="1"/>
    </xf>
    <xf numFmtId="178" fontId="7" fillId="0" borderId="18" xfId="4" applyNumberFormat="1" applyFont="1" applyBorder="1" applyAlignment="1">
      <alignment horizontal="right" vertical="center" shrinkToFit="1"/>
    </xf>
    <xf numFmtId="178" fontId="7" fillId="0" borderId="26" xfId="4" applyNumberFormat="1" applyFont="1" applyBorder="1" applyAlignment="1">
      <alignment horizontal="right" vertical="center" shrinkToFit="1"/>
    </xf>
    <xf numFmtId="178" fontId="7" fillId="0" borderId="3" xfId="4" applyNumberFormat="1" applyFont="1" applyBorder="1" applyAlignment="1">
      <alignment horizontal="right" vertical="center" shrinkToFit="1"/>
    </xf>
    <xf numFmtId="178" fontId="7" fillId="0" borderId="20" xfId="4" applyNumberFormat="1" applyFont="1" applyBorder="1" applyAlignment="1">
      <alignment horizontal="right" vertical="center" shrinkToFit="1"/>
    </xf>
    <xf numFmtId="178" fontId="7" fillId="0" borderId="21" xfId="0" applyNumberFormat="1" applyFont="1" applyBorder="1" applyAlignment="1">
      <alignment horizontal="center" vertical="center" shrinkToFit="1"/>
    </xf>
    <xf numFmtId="178" fontId="7" fillId="0" borderId="23" xfId="0" applyNumberFormat="1" applyFont="1" applyBorder="1" applyAlignment="1">
      <alignment horizontal="center" vertical="center" shrinkToFit="1"/>
    </xf>
    <xf numFmtId="178" fontId="7" fillId="0" borderId="29" xfId="4" applyNumberFormat="1" applyFont="1" applyBorder="1" applyAlignment="1">
      <alignment horizontal="right" vertical="center" shrinkToFit="1"/>
    </xf>
    <xf numFmtId="178" fontId="7" fillId="0" borderId="27" xfId="4" applyNumberFormat="1" applyFont="1" applyBorder="1" applyAlignment="1">
      <alignment horizontal="right" vertical="center" shrinkToFit="1"/>
    </xf>
    <xf numFmtId="178" fontId="7" fillId="0" borderId="24" xfId="4" applyNumberFormat="1" applyFont="1" applyBorder="1" applyAlignment="1">
      <alignment horizontal="right" vertical="center" shrinkToFit="1"/>
    </xf>
    <xf numFmtId="178" fontId="7" fillId="0" borderId="30" xfId="4" applyNumberFormat="1" applyFont="1" applyBorder="1" applyAlignment="1">
      <alignment horizontal="right" vertical="center" shrinkToFit="1"/>
    </xf>
    <xf numFmtId="178" fontId="7" fillId="0" borderId="22" xfId="4" applyNumberFormat="1" applyFont="1" applyBorder="1" applyAlignment="1">
      <alignment horizontal="right" vertical="center" shrinkToFit="1"/>
    </xf>
    <xf numFmtId="0" fontId="14" fillId="0" borderId="0" xfId="0" applyFont="1">
      <alignment vertical="center"/>
    </xf>
    <xf numFmtId="0" fontId="4" fillId="0" borderId="0" xfId="0" applyFont="1" applyAlignment="1">
      <alignment horizontal="center" vertical="center" shrinkToFit="1"/>
    </xf>
    <xf numFmtId="0" fontId="4" fillId="0" borderId="0" xfId="0" applyFont="1">
      <alignment vertical="center"/>
    </xf>
    <xf numFmtId="0" fontId="15" fillId="0" borderId="0" xfId="0" applyFont="1" applyFill="1">
      <alignment vertical="center"/>
    </xf>
    <xf numFmtId="176" fontId="15" fillId="0" borderId="0" xfId="0" applyNumberFormat="1" applyFont="1" applyFill="1">
      <alignment vertical="center"/>
    </xf>
    <xf numFmtId="0" fontId="7" fillId="0" borderId="0" xfId="0" applyFont="1" applyFill="1" applyAlignment="1">
      <alignment horizontal="right" vertical="center"/>
    </xf>
    <xf numFmtId="0" fontId="4" fillId="0" borderId="0" xfId="0" applyFont="1" applyFill="1" applyAlignment="1">
      <alignment horizontal="center" vertical="center" shrinkToFit="1"/>
    </xf>
    <xf numFmtId="0" fontId="14"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6" fillId="0" borderId="0" xfId="0" applyFont="1" applyFill="1">
      <alignment vertical="center"/>
    </xf>
    <xf numFmtId="0" fontId="8" fillId="0" borderId="0" xfId="0" applyFont="1" applyFill="1" applyBorder="1" applyAlignment="1">
      <alignment horizontal="center" vertical="center"/>
    </xf>
    <xf numFmtId="0" fontId="8" fillId="0" borderId="8" xfId="0" applyFont="1" applyFill="1" applyBorder="1">
      <alignment vertical="center"/>
    </xf>
    <xf numFmtId="0" fontId="4" fillId="3" borderId="18" xfId="0" applyFont="1" applyFill="1" applyBorder="1" applyAlignment="1">
      <alignment horizontal="center" vertical="center"/>
    </xf>
    <xf numFmtId="0" fontId="16" fillId="0" borderId="0" xfId="3" applyFont="1" applyFill="1" applyAlignment="1"/>
    <xf numFmtId="0" fontId="17" fillId="0" borderId="0" xfId="3" applyFont="1" applyFill="1" applyAlignment="1"/>
    <xf numFmtId="0" fontId="17" fillId="0" borderId="0" xfId="3" applyFont="1" applyFill="1" applyAlignment="1">
      <alignment horizontal="center" vertical="center"/>
    </xf>
    <xf numFmtId="0" fontId="19" fillId="0" borderId="0" xfId="3" applyFont="1" applyFill="1" applyAlignment="1">
      <alignment horizontal="center" vertical="center"/>
    </xf>
    <xf numFmtId="0" fontId="20" fillId="0" borderId="0" xfId="3" applyFont="1" applyFill="1" applyAlignment="1">
      <alignment horizontal="center"/>
    </xf>
    <xf numFmtId="0" fontId="21" fillId="0" borderId="0" xfId="3" applyFont="1" applyFill="1" applyAlignment="1">
      <alignment horizontal="right"/>
    </xf>
    <xf numFmtId="0" fontId="17" fillId="0" borderId="37" xfId="3" applyFont="1" applyFill="1" applyBorder="1" applyAlignment="1"/>
    <xf numFmtId="0" fontId="17" fillId="0" borderId="38" xfId="3" applyFont="1" applyFill="1" applyBorder="1" applyAlignment="1"/>
    <xf numFmtId="0" fontId="17" fillId="0" borderId="0" xfId="3" applyFont="1" applyFill="1" applyAlignment="1">
      <alignment horizontal="distributed" vertical="top" wrapText="1"/>
    </xf>
    <xf numFmtId="0" fontId="17" fillId="0" borderId="8" xfId="3" applyFont="1" applyFill="1" applyBorder="1" applyAlignment="1">
      <alignment horizontal="right" vertical="center"/>
    </xf>
    <xf numFmtId="0" fontId="17" fillId="0" borderId="0" xfId="3" applyFont="1" applyFill="1" applyBorder="1" applyAlignment="1">
      <alignment horizontal="right" vertical="center"/>
    </xf>
    <xf numFmtId="0" fontId="17" fillId="0" borderId="0" xfId="3" applyFont="1" applyFill="1" applyAlignment="1">
      <alignment horizontal="right" vertical="center"/>
    </xf>
    <xf numFmtId="0" fontId="17" fillId="0" borderId="39" xfId="3" applyFont="1" applyFill="1" applyBorder="1" applyAlignment="1">
      <alignment horizontal="right" vertical="center"/>
    </xf>
    <xf numFmtId="0" fontId="17" fillId="0" borderId="40" xfId="3" applyFont="1" applyFill="1" applyBorder="1" applyAlignment="1">
      <alignment horizontal="right" vertical="center"/>
    </xf>
    <xf numFmtId="0" fontId="17" fillId="0" borderId="41" xfId="3" applyFont="1" applyFill="1" applyBorder="1" applyAlignment="1">
      <alignment horizontal="right" vertical="center"/>
    </xf>
    <xf numFmtId="0" fontId="17" fillId="0" borderId="0" xfId="3" applyFont="1" applyFill="1" applyAlignment="1">
      <alignment vertical="center"/>
    </xf>
    <xf numFmtId="0" fontId="17" fillId="0" borderId="0" xfId="3" applyFont="1" applyFill="1" applyBorder="1" applyAlignment="1">
      <alignment horizontal="center" vertical="center" wrapText="1"/>
    </xf>
    <xf numFmtId="176" fontId="17" fillId="0" borderId="0" xfId="3" applyNumberFormat="1" applyFont="1" applyFill="1" applyBorder="1" applyAlignment="1">
      <alignment vertical="center" shrinkToFit="1"/>
    </xf>
    <xf numFmtId="0" fontId="17" fillId="0" borderId="0" xfId="3" applyFont="1" applyFill="1" applyBorder="1" applyAlignment="1">
      <alignment vertical="center"/>
    </xf>
    <xf numFmtId="0" fontId="17" fillId="0" borderId="0" xfId="3" applyFont="1" applyFill="1" applyBorder="1" applyAlignment="1">
      <alignment horizontal="center" vertical="center"/>
    </xf>
    <xf numFmtId="0" fontId="21" fillId="0" borderId="0" xfId="3" applyFont="1" applyFill="1" applyAlignment="1">
      <alignment vertical="center"/>
    </xf>
    <xf numFmtId="0" fontId="16" fillId="0" borderId="0" xfId="3" applyFont="1" applyFill="1" applyAlignment="1">
      <alignment vertical="center"/>
    </xf>
    <xf numFmtId="0" fontId="21" fillId="0" borderId="0" xfId="3" applyFont="1" applyFill="1" applyAlignment="1">
      <alignment vertical="top"/>
    </xf>
    <xf numFmtId="0" fontId="21" fillId="0" borderId="0" xfId="3" applyFont="1" applyFill="1" applyAlignment="1">
      <alignment vertical="top" wrapText="1"/>
    </xf>
    <xf numFmtId="0" fontId="21" fillId="0" borderId="0" xfId="3" applyFont="1" applyFill="1" applyAlignment="1">
      <alignment horizontal="center" vertical="center" wrapText="1"/>
    </xf>
    <xf numFmtId="0" fontId="18" fillId="0" borderId="0" xfId="3" applyFont="1" applyFill="1" applyAlignment="1">
      <alignment horizontal="left" vertical="center"/>
    </xf>
    <xf numFmtId="0" fontId="21" fillId="0" borderId="18" xfId="3" applyFont="1" applyFill="1" applyBorder="1" applyAlignment="1">
      <alignment horizontal="center" vertical="center"/>
    </xf>
    <xf numFmtId="0" fontId="16" fillId="0" borderId="18" xfId="3" applyFont="1" applyFill="1" applyBorder="1" applyAlignment="1">
      <alignment horizontal="center"/>
    </xf>
    <xf numFmtId="0" fontId="21" fillId="0" borderId="0" xfId="0" applyFont="1">
      <alignment vertical="center"/>
    </xf>
    <xf numFmtId="0" fontId="17" fillId="0" borderId="0" xfId="0" applyFont="1">
      <alignment vertical="center"/>
    </xf>
    <xf numFmtId="0" fontId="17" fillId="0" borderId="2" xfId="0" applyFont="1" applyBorder="1">
      <alignment vertical="center"/>
    </xf>
    <xf numFmtId="0" fontId="17" fillId="0" borderId="3" xfId="0" applyFont="1" applyBorder="1">
      <alignment vertical="center"/>
    </xf>
    <xf numFmtId="0" fontId="17" fillId="0" borderId="1" xfId="0" applyFont="1" applyBorder="1">
      <alignment vertical="center"/>
    </xf>
    <xf numFmtId="0" fontId="17" fillId="0" borderId="7" xfId="0" applyFont="1" applyBorder="1">
      <alignment vertical="center"/>
    </xf>
    <xf numFmtId="0" fontId="17" fillId="0" borderId="0" xfId="0" applyFont="1" applyBorder="1">
      <alignment vertical="center"/>
    </xf>
    <xf numFmtId="179" fontId="17" fillId="0" borderId="8" xfId="0" applyNumberFormat="1" applyFont="1" applyBorder="1" applyAlignment="1">
      <alignment vertical="center"/>
    </xf>
    <xf numFmtId="179" fontId="17" fillId="0" borderId="0" xfId="0" applyNumberFormat="1" applyFont="1" applyBorder="1" applyAlignment="1">
      <alignment vertical="center"/>
    </xf>
    <xf numFmtId="0" fontId="16" fillId="0" borderId="0" xfId="0" applyFont="1">
      <alignment vertical="center"/>
    </xf>
    <xf numFmtId="0" fontId="27" fillId="0" borderId="0" xfId="0" applyFont="1">
      <alignment vertical="center"/>
    </xf>
    <xf numFmtId="0" fontId="17" fillId="6" borderId="2" xfId="0" applyFont="1" applyFill="1" applyBorder="1" applyAlignment="1">
      <alignment horizontal="center" vertical="center"/>
    </xf>
    <xf numFmtId="0" fontId="17" fillId="6" borderId="2" xfId="0" applyFont="1" applyFill="1" applyBorder="1" applyAlignment="1">
      <alignment horizontal="left" vertical="center"/>
    </xf>
    <xf numFmtId="0" fontId="17" fillId="6" borderId="2" xfId="0" applyFont="1" applyFill="1" applyBorder="1">
      <alignment vertical="center"/>
    </xf>
    <xf numFmtId="0" fontId="17" fillId="6" borderId="3" xfId="0" applyFont="1" applyFill="1" applyBorder="1">
      <alignment vertical="center"/>
    </xf>
    <xf numFmtId="0" fontId="20" fillId="6" borderId="7" xfId="0" applyFont="1" applyFill="1" applyBorder="1">
      <alignment vertical="center"/>
    </xf>
    <xf numFmtId="0" fontId="20" fillId="6" borderId="11" xfId="0" applyFont="1" applyFill="1" applyBorder="1">
      <alignment vertical="center"/>
    </xf>
    <xf numFmtId="0" fontId="17" fillId="6" borderId="1" xfId="0" applyFont="1" applyFill="1" applyBorder="1">
      <alignment vertical="center"/>
    </xf>
    <xf numFmtId="0" fontId="16" fillId="6" borderId="43" xfId="0" applyFont="1" applyFill="1" applyBorder="1" applyAlignment="1">
      <alignment horizontal="center" vertical="center"/>
    </xf>
    <xf numFmtId="0" fontId="16" fillId="6" borderId="44" xfId="0" applyFont="1" applyFill="1" applyBorder="1" applyAlignment="1">
      <alignment horizontal="center" vertical="center"/>
    </xf>
    <xf numFmtId="0" fontId="16" fillId="6" borderId="45" xfId="0" applyFont="1" applyFill="1" applyBorder="1" applyAlignment="1">
      <alignment horizontal="center" vertical="center"/>
    </xf>
    <xf numFmtId="0" fontId="17" fillId="6" borderId="43" xfId="0" applyFont="1" applyFill="1" applyBorder="1" applyAlignment="1">
      <alignment horizontal="center" vertical="center"/>
    </xf>
    <xf numFmtId="0" fontId="17" fillId="6" borderId="44" xfId="0" applyFont="1" applyFill="1" applyBorder="1" applyAlignment="1">
      <alignment horizontal="center" vertical="center"/>
    </xf>
    <xf numFmtId="0" fontId="17" fillId="6" borderId="45" xfId="0" applyFont="1" applyFill="1" applyBorder="1" applyAlignment="1">
      <alignment horizontal="center" vertical="center"/>
    </xf>
    <xf numFmtId="0" fontId="17" fillId="0" borderId="8" xfId="0" applyFont="1" applyBorder="1">
      <alignment vertical="center"/>
    </xf>
    <xf numFmtId="0" fontId="21" fillId="2" borderId="18" xfId="3" applyFont="1" applyFill="1" applyBorder="1" applyAlignment="1">
      <alignment horizontal="center"/>
    </xf>
    <xf numFmtId="0" fontId="8" fillId="5" borderId="10" xfId="0" applyFont="1" applyFill="1" applyBorder="1" applyAlignment="1">
      <alignment horizontal="left" vertical="center" shrinkToFit="1"/>
    </xf>
    <xf numFmtId="0" fontId="8" fillId="5" borderId="7" xfId="0" applyFont="1" applyFill="1" applyBorder="1" applyAlignment="1">
      <alignment horizontal="left" vertical="center" shrinkToFit="1"/>
    </xf>
    <xf numFmtId="0" fontId="4" fillId="0" borderId="0" xfId="0" applyFont="1" applyFill="1" applyBorder="1" applyAlignment="1">
      <alignment horizontal="center" vertical="center"/>
    </xf>
    <xf numFmtId="0" fontId="8" fillId="5" borderId="2" xfId="0" applyFont="1" applyFill="1" applyBorder="1" applyAlignment="1">
      <alignment vertical="center" shrinkToFit="1"/>
    </xf>
    <xf numFmtId="0" fontId="21" fillId="0" borderId="0" xfId="3" applyFont="1" applyFill="1" applyAlignment="1">
      <alignment horizontal="right" vertical="center"/>
    </xf>
    <xf numFmtId="0" fontId="17" fillId="0" borderId="47" xfId="3" applyFont="1" applyFill="1" applyBorder="1" applyAlignment="1"/>
    <xf numFmtId="0" fontId="17" fillId="0" borderId="46" xfId="3" applyFont="1" applyFill="1" applyBorder="1" applyAlignment="1"/>
    <xf numFmtId="0" fontId="17" fillId="0" borderId="9" xfId="3" applyFont="1" applyFill="1" applyBorder="1" applyAlignment="1">
      <alignment horizontal="right" vertical="center"/>
    </xf>
    <xf numFmtId="0" fontId="17" fillId="0" borderId="48" xfId="3" applyFont="1" applyFill="1" applyBorder="1" applyAlignment="1">
      <alignment horizontal="right" vertical="center"/>
    </xf>
    <xf numFmtId="0" fontId="17" fillId="0" borderId="49" xfId="3" applyFont="1" applyFill="1" applyBorder="1" applyAlignment="1">
      <alignment horizontal="right" vertical="center"/>
    </xf>
    <xf numFmtId="0" fontId="4" fillId="0" borderId="2" xfId="0" applyFont="1" applyFill="1" applyBorder="1" applyAlignment="1">
      <alignment horizontal="center" vertical="center"/>
    </xf>
    <xf numFmtId="0" fontId="4" fillId="0" borderId="0" xfId="0" applyFont="1" applyFill="1" applyBorder="1" applyAlignment="1">
      <alignment horizontal="center" vertical="center"/>
    </xf>
    <xf numFmtId="0" fontId="8" fillId="5" borderId="2" xfId="0" applyFont="1" applyFill="1" applyBorder="1" applyAlignment="1">
      <alignment vertical="center" shrinkToFit="1"/>
    </xf>
    <xf numFmtId="0" fontId="8" fillId="5" borderId="3" xfId="0" applyFont="1" applyFill="1" applyBorder="1" applyAlignment="1">
      <alignment vertical="center" shrinkToFit="1"/>
    </xf>
    <xf numFmtId="0" fontId="8" fillId="0" borderId="2" xfId="0" applyFont="1" applyFill="1" applyBorder="1" applyAlignment="1">
      <alignment horizontal="center" vertical="center"/>
    </xf>
    <xf numFmtId="0" fontId="8" fillId="5" borderId="10" xfId="0" applyFont="1" applyFill="1" applyBorder="1" applyAlignment="1">
      <alignment horizontal="left" vertical="center" shrinkToFit="1"/>
    </xf>
    <xf numFmtId="0" fontId="8" fillId="5" borderId="7" xfId="0" applyFont="1" applyFill="1" applyBorder="1" applyAlignment="1">
      <alignment horizontal="left" vertical="center" shrinkToFit="1"/>
    </xf>
    <xf numFmtId="0" fontId="12" fillId="0" borderId="7" xfId="0" applyFont="1" applyFill="1" applyBorder="1" applyAlignment="1">
      <alignment horizontal="left" vertical="center" wrapText="1"/>
    </xf>
    <xf numFmtId="0" fontId="12" fillId="0" borderId="11" xfId="0" applyFont="1" applyFill="1" applyBorder="1" applyAlignment="1">
      <alignment horizontal="left" vertical="center" wrapText="1"/>
    </xf>
    <xf numFmtId="178" fontId="7" fillId="0" borderId="52" xfId="4" applyNumberFormat="1" applyFont="1" applyBorder="1" applyAlignment="1">
      <alignment horizontal="right" vertical="center" shrinkToFit="1"/>
    </xf>
    <xf numFmtId="178" fontId="7" fillId="0" borderId="53" xfId="4" applyNumberFormat="1" applyFont="1" applyBorder="1" applyAlignment="1">
      <alignment horizontal="right" vertical="center" shrinkToFit="1"/>
    </xf>
    <xf numFmtId="178" fontId="7" fillId="0" borderId="54" xfId="4" applyNumberFormat="1" applyFont="1" applyBorder="1" applyAlignment="1">
      <alignment horizontal="right" vertical="center" shrinkToFit="1"/>
    </xf>
    <xf numFmtId="49" fontId="15" fillId="0" borderId="0" xfId="0" applyNumberFormat="1" applyFont="1" applyFill="1">
      <alignment vertical="center"/>
    </xf>
    <xf numFmtId="0" fontId="16" fillId="0" borderId="0" xfId="3" applyFont="1" applyFill="1" applyAlignment="1">
      <alignment horizontal="left" vertical="center"/>
    </xf>
    <xf numFmtId="0" fontId="17" fillId="0" borderId="56" xfId="3" applyFont="1" applyFill="1" applyBorder="1" applyAlignment="1">
      <alignment horizontal="center"/>
    </xf>
    <xf numFmtId="0" fontId="17" fillId="0" borderId="37" xfId="3" applyFont="1" applyFill="1" applyBorder="1" applyAlignment="1">
      <alignment horizontal="center"/>
    </xf>
    <xf numFmtId="0" fontId="17" fillId="0" borderId="55" xfId="3" applyFont="1" applyFill="1" applyBorder="1" applyAlignment="1">
      <alignment horizontal="right" vertical="center"/>
    </xf>
    <xf numFmtId="0" fontId="17" fillId="0" borderId="57" xfId="3" applyFont="1" applyFill="1" applyBorder="1" applyAlignment="1">
      <alignment horizontal="right" vertical="center"/>
    </xf>
    <xf numFmtId="0" fontId="12" fillId="0" borderId="7"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4" fillId="0" borderId="2" xfId="0" applyFont="1" applyFill="1" applyBorder="1" applyAlignment="1">
      <alignment horizontal="center" vertical="center"/>
    </xf>
    <xf numFmtId="0" fontId="8" fillId="5" borderId="2" xfId="0" applyFont="1" applyFill="1" applyBorder="1" applyAlignment="1">
      <alignment vertical="center" shrinkToFit="1"/>
    </xf>
    <xf numFmtId="0" fontId="8" fillId="5" borderId="3" xfId="0" applyFont="1" applyFill="1" applyBorder="1" applyAlignment="1">
      <alignment vertical="center" shrinkToFit="1"/>
    </xf>
    <xf numFmtId="0" fontId="4" fillId="0" borderId="0" xfId="0" applyFont="1" applyFill="1" applyBorder="1" applyAlignment="1">
      <alignment horizontal="center" vertical="center"/>
    </xf>
    <xf numFmtId="0" fontId="8" fillId="5" borderId="10" xfId="0" applyFont="1" applyFill="1" applyBorder="1" applyAlignment="1">
      <alignment horizontal="left" vertical="center" shrinkToFit="1"/>
    </xf>
    <xf numFmtId="0" fontId="8" fillId="5" borderId="7" xfId="0" applyFont="1" applyFill="1" applyBorder="1" applyAlignment="1">
      <alignment horizontal="left" vertical="center" shrinkToFit="1"/>
    </xf>
    <xf numFmtId="0" fontId="8"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4" xfId="0" applyFont="1" applyFill="1" applyBorder="1" applyAlignment="1">
      <alignment vertical="center"/>
    </xf>
    <xf numFmtId="0" fontId="8" fillId="0" borderId="5" xfId="0" applyFont="1" applyFill="1" applyBorder="1" applyAlignment="1">
      <alignment vertical="center"/>
    </xf>
    <xf numFmtId="0" fontId="8" fillId="0" borderId="6" xfId="0" applyFont="1" applyFill="1" applyBorder="1" applyAlignment="1">
      <alignment vertical="center"/>
    </xf>
    <xf numFmtId="0" fontId="8" fillId="0" borderId="10" xfId="0" applyFont="1" applyFill="1" applyBorder="1" applyAlignment="1">
      <alignment vertical="center"/>
    </xf>
    <xf numFmtId="0" fontId="8" fillId="0" borderId="7" xfId="0" applyFont="1" applyFill="1" applyBorder="1" applyAlignment="1">
      <alignment vertical="center"/>
    </xf>
    <xf numFmtId="0" fontId="8" fillId="0" borderId="11" xfId="0" applyFont="1" applyFill="1" applyBorder="1" applyAlignment="1">
      <alignment vertical="center"/>
    </xf>
    <xf numFmtId="49" fontId="8" fillId="5" borderId="5" xfId="0" applyNumberFormat="1" applyFont="1" applyFill="1" applyBorder="1" applyAlignment="1">
      <alignment horizontal="left" vertical="center" shrinkToFit="1"/>
    </xf>
    <xf numFmtId="0" fontId="4" fillId="0" borderId="0" xfId="0" applyFont="1" applyFill="1" applyBorder="1" applyAlignment="1">
      <alignment horizontal="center" vertical="center"/>
    </xf>
    <xf numFmtId="0" fontId="8" fillId="5" borderId="10" xfId="0" applyFont="1" applyFill="1" applyBorder="1" applyAlignment="1">
      <alignment horizontal="left" vertical="center" shrinkToFit="1"/>
    </xf>
    <xf numFmtId="0" fontId="8" fillId="5" borderId="7" xfId="0" applyFont="1" applyFill="1" applyBorder="1" applyAlignment="1">
      <alignment horizontal="left" vertical="center" shrinkToFit="1"/>
    </xf>
    <xf numFmtId="0" fontId="8" fillId="5" borderId="11" xfId="0" applyFont="1" applyFill="1" applyBorder="1" applyAlignment="1">
      <alignment horizontal="left" vertical="center" shrinkToFit="1"/>
    </xf>
    <xf numFmtId="0" fontId="8" fillId="0" borderId="15" xfId="0" applyFont="1" applyFill="1" applyBorder="1" applyAlignment="1">
      <alignment horizontal="center" vertical="center" textRotation="255"/>
    </xf>
    <xf numFmtId="0" fontId="8" fillId="0" borderId="16" xfId="0" applyFont="1" applyFill="1" applyBorder="1" applyAlignment="1">
      <alignment horizontal="center" vertical="center" textRotation="255"/>
    </xf>
    <xf numFmtId="0" fontId="8" fillId="0" borderId="17" xfId="0" applyFont="1" applyFill="1" applyBorder="1" applyAlignment="1">
      <alignment horizontal="center" vertical="center" textRotation="255"/>
    </xf>
    <xf numFmtId="0" fontId="8" fillId="5" borderId="12" xfId="0" applyFont="1" applyFill="1" applyBorder="1" applyAlignment="1">
      <alignment horizontal="left" vertical="center" shrinkToFit="1"/>
    </xf>
    <xf numFmtId="0" fontId="8" fillId="5" borderId="13" xfId="0" applyFont="1" applyFill="1" applyBorder="1" applyAlignment="1">
      <alignment horizontal="left" vertical="center" shrinkToFit="1"/>
    </xf>
    <xf numFmtId="0" fontId="8" fillId="5" borderId="14" xfId="0" applyFont="1" applyFill="1" applyBorder="1" applyAlignment="1">
      <alignment horizontal="left" vertical="center" shrinkToFit="1"/>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49" fontId="8" fillId="5" borderId="10" xfId="0" applyNumberFormat="1" applyFont="1" applyFill="1" applyBorder="1" applyAlignment="1">
      <alignment horizontal="center" vertical="center" shrinkToFit="1"/>
    </xf>
    <xf numFmtId="49" fontId="8" fillId="5" borderId="7" xfId="0" applyNumberFormat="1" applyFont="1" applyFill="1" applyBorder="1" applyAlignment="1">
      <alignment horizontal="center" vertical="center" shrinkToFit="1"/>
    </xf>
    <xf numFmtId="49" fontId="8" fillId="5" borderId="11" xfId="0" applyNumberFormat="1" applyFont="1" applyFill="1" applyBorder="1" applyAlignment="1">
      <alignment horizontal="center" vertical="center" shrinkToFit="1"/>
    </xf>
    <xf numFmtId="0" fontId="9" fillId="4" borderId="1" xfId="0" applyFont="1" applyFill="1" applyBorder="1" applyAlignment="1">
      <alignment vertical="center" shrinkToFit="1"/>
    </xf>
    <xf numFmtId="0" fontId="9" fillId="4" borderId="2" xfId="0" applyFont="1" applyFill="1" applyBorder="1" applyAlignment="1">
      <alignment vertical="center" shrinkToFit="1"/>
    </xf>
    <xf numFmtId="0" fontId="9" fillId="4" borderId="3" xfId="0" applyFont="1" applyFill="1" applyBorder="1" applyAlignment="1">
      <alignment vertical="center" shrinkToFit="1"/>
    </xf>
    <xf numFmtId="49" fontId="8" fillId="0" borderId="1" xfId="0" applyNumberFormat="1" applyFont="1" applyFill="1" applyBorder="1" applyAlignment="1">
      <alignment horizontal="center" vertical="center"/>
    </xf>
    <xf numFmtId="49" fontId="8" fillId="0" borderId="2" xfId="0" applyNumberFormat="1" applyFont="1" applyFill="1" applyBorder="1" applyAlignment="1">
      <alignment horizontal="center" vertical="center"/>
    </xf>
    <xf numFmtId="49" fontId="8" fillId="0" borderId="3" xfId="0" applyNumberFormat="1" applyFont="1" applyFill="1" applyBorder="1" applyAlignment="1">
      <alignment horizontal="center" vertical="center"/>
    </xf>
    <xf numFmtId="0" fontId="4" fillId="5" borderId="7" xfId="0" applyFont="1" applyFill="1" applyBorder="1" applyAlignment="1">
      <alignment horizontal="center" vertical="center" shrinkToFi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left" vertical="center"/>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58" fontId="8" fillId="5" borderId="2" xfId="0" applyNumberFormat="1"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56" fontId="8" fillId="5" borderId="2" xfId="0" applyNumberFormat="1" applyFont="1" applyFill="1" applyBorder="1" applyAlignment="1">
      <alignment horizontal="center" vertical="center" shrinkToFit="1"/>
    </xf>
    <xf numFmtId="0" fontId="8" fillId="5" borderId="1" xfId="0" applyFont="1" applyFill="1" applyBorder="1" applyAlignment="1">
      <alignment vertical="center" shrinkToFit="1"/>
    </xf>
    <xf numFmtId="0" fontId="8" fillId="5" borderId="2" xfId="0" applyFont="1" applyFill="1" applyBorder="1" applyAlignment="1">
      <alignment vertical="center" shrinkToFit="1"/>
    </xf>
    <xf numFmtId="0" fontId="8" fillId="5" borderId="3" xfId="0" applyFont="1" applyFill="1" applyBorder="1" applyAlignment="1">
      <alignment vertical="center" shrinkToFi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1" xfId="0" applyFont="1" applyFill="1" applyBorder="1" applyAlignment="1">
      <alignment horizontal="center" vertical="center"/>
    </xf>
    <xf numFmtId="176" fontId="9" fillId="0" borderId="1" xfId="0" applyNumberFormat="1" applyFont="1" applyFill="1" applyBorder="1" applyAlignment="1">
      <alignment vertical="center" shrinkToFit="1"/>
    </xf>
    <xf numFmtId="176" fontId="9" fillId="0" borderId="2" xfId="0" applyNumberFormat="1" applyFont="1" applyFill="1" applyBorder="1" applyAlignment="1">
      <alignment vertical="center" shrinkToFit="1"/>
    </xf>
    <xf numFmtId="178" fontId="9" fillId="0" borderId="1" xfId="0" applyNumberFormat="1" applyFont="1" applyFill="1" applyBorder="1" applyAlignment="1">
      <alignment horizontal="center" vertical="center" shrinkToFit="1"/>
    </xf>
    <xf numFmtId="178" fontId="9" fillId="0" borderId="2" xfId="0" applyNumberFormat="1" applyFont="1" applyFill="1" applyBorder="1" applyAlignment="1">
      <alignment horizontal="center" vertical="center" shrinkToFit="1"/>
    </xf>
    <xf numFmtId="0" fontId="5" fillId="5" borderId="18" xfId="0" applyFont="1" applyFill="1" applyBorder="1" applyAlignment="1">
      <alignment vertical="center" shrinkToFit="1"/>
    </xf>
    <xf numFmtId="177" fontId="5" fillId="5" borderId="18" xfId="4" applyNumberFormat="1" applyFont="1" applyFill="1" applyBorder="1" applyAlignment="1">
      <alignment vertical="center" shrinkToFit="1"/>
    </xf>
    <xf numFmtId="0" fontId="5" fillId="5" borderId="18" xfId="0" applyFont="1" applyFill="1" applyBorder="1" applyAlignment="1">
      <alignment horizontal="center" vertical="center" shrinkToFit="1"/>
    </xf>
    <xf numFmtId="49" fontId="4" fillId="4" borderId="1" xfId="0" applyNumberFormat="1" applyFont="1" applyFill="1" applyBorder="1" applyAlignment="1" applyProtection="1">
      <alignment horizontal="center" vertical="center" wrapText="1"/>
      <protection locked="0"/>
    </xf>
    <xf numFmtId="49" fontId="4" fillId="4" borderId="2" xfId="0" applyNumberFormat="1" applyFont="1" applyFill="1" applyBorder="1" applyAlignment="1" applyProtection="1">
      <alignment horizontal="center" vertical="center" wrapText="1"/>
      <protection locked="0"/>
    </xf>
    <xf numFmtId="49" fontId="4" fillId="4" borderId="3" xfId="0" applyNumberFormat="1" applyFont="1" applyFill="1" applyBorder="1" applyAlignment="1" applyProtection="1">
      <alignment horizontal="center" vertical="center" wrapText="1"/>
      <protection locked="0"/>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7" fillId="0" borderId="18" xfId="0" applyFont="1" applyFill="1" applyBorder="1" applyAlignment="1">
      <alignment horizontal="center" vertical="center"/>
    </xf>
    <xf numFmtId="0" fontId="4" fillId="4" borderId="1"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protection locked="0"/>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11" xfId="0" applyFont="1" applyFill="1" applyBorder="1" applyAlignment="1">
      <alignment horizontal="left" vertical="center" wrapText="1"/>
    </xf>
    <xf numFmtId="49" fontId="6" fillId="0" borderId="31" xfId="0" applyNumberFormat="1" applyFont="1" applyFill="1" applyBorder="1" applyAlignment="1">
      <alignment horizontal="center" vertical="center" wrapText="1"/>
    </xf>
    <xf numFmtId="49" fontId="6" fillId="0" borderId="32" xfId="0" applyNumberFormat="1" applyFont="1" applyFill="1" applyBorder="1" applyAlignment="1">
      <alignment horizontal="center" vertical="center" wrapText="1"/>
    </xf>
    <xf numFmtId="38" fontId="7" fillId="0" borderId="31" xfId="4" applyFont="1" applyFill="1" applyBorder="1" applyAlignment="1">
      <alignment horizontal="right" vertical="center" shrinkToFit="1"/>
    </xf>
    <xf numFmtId="38" fontId="7" fillId="0" borderId="32" xfId="4" applyFont="1" applyFill="1" applyBorder="1" applyAlignment="1">
      <alignment horizontal="right" vertical="center" shrinkToFit="1"/>
    </xf>
    <xf numFmtId="38" fontId="7" fillId="0" borderId="33" xfId="4" applyFont="1" applyFill="1" applyBorder="1" applyAlignment="1">
      <alignment horizontal="right" vertical="center" shrinkToFit="1"/>
    </xf>
    <xf numFmtId="0" fontId="7" fillId="0" borderId="25" xfId="0"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177" fontId="7" fillId="0" borderId="10" xfId="4" applyNumberFormat="1" applyFont="1" applyFill="1" applyBorder="1" applyAlignment="1">
      <alignment vertical="center" shrinkToFit="1"/>
    </xf>
    <xf numFmtId="177" fontId="7" fillId="0" borderId="7" xfId="4" applyNumberFormat="1" applyFont="1" applyFill="1" applyBorder="1" applyAlignment="1">
      <alignment vertical="center" shrinkToFit="1"/>
    </xf>
    <xf numFmtId="0" fontId="7" fillId="0" borderId="17" xfId="0" applyFont="1" applyFill="1" applyBorder="1" applyAlignment="1">
      <alignment horizontal="center" vertical="center"/>
    </xf>
    <xf numFmtId="0" fontId="5" fillId="5" borderId="21" xfId="0" applyFont="1" applyFill="1" applyBorder="1" applyAlignment="1">
      <alignment vertical="center" shrinkToFit="1"/>
    </xf>
    <xf numFmtId="177" fontId="5" fillId="5" borderId="21" xfId="4" applyNumberFormat="1" applyFont="1" applyFill="1" applyBorder="1" applyAlignment="1">
      <alignment vertical="center" shrinkToFit="1"/>
    </xf>
    <xf numFmtId="0" fontId="5" fillId="5" borderId="21" xfId="0" applyFont="1" applyFill="1" applyBorder="1" applyAlignment="1">
      <alignment horizontal="center" vertical="center" shrinkToFit="1"/>
    </xf>
    <xf numFmtId="0" fontId="21" fillId="2" borderId="1" xfId="3" applyFont="1" applyFill="1" applyBorder="1" applyAlignment="1">
      <alignment horizontal="center"/>
    </xf>
    <xf numFmtId="0" fontId="21" fillId="2" borderId="3" xfId="3" applyFont="1" applyFill="1" applyBorder="1" applyAlignment="1">
      <alignment horizontal="center"/>
    </xf>
    <xf numFmtId="0" fontId="21" fillId="0" borderId="18" xfId="3" applyFont="1" applyFill="1" applyBorder="1" applyAlignment="1">
      <alignment horizontal="center" vertical="center"/>
    </xf>
    <xf numFmtId="0" fontId="21" fillId="2" borderId="18" xfId="3" applyFont="1" applyFill="1" applyBorder="1" applyAlignment="1">
      <alignment horizontal="center"/>
    </xf>
    <xf numFmtId="0" fontId="18" fillId="0" borderId="0" xfId="3" applyFont="1" applyFill="1" applyAlignment="1">
      <alignment horizontal="left" vertical="center"/>
    </xf>
    <xf numFmtId="0" fontId="21" fillId="0" borderId="1" xfId="3" applyFont="1" applyFill="1" applyBorder="1" applyAlignment="1">
      <alignment horizontal="center" vertical="center"/>
    </xf>
    <xf numFmtId="0" fontId="21" fillId="0" borderId="3" xfId="3" applyFont="1" applyFill="1" applyBorder="1" applyAlignment="1">
      <alignment horizontal="center" vertical="center"/>
    </xf>
    <xf numFmtId="0" fontId="21" fillId="0" borderId="0" xfId="3" applyFont="1" applyFill="1" applyAlignment="1">
      <alignment horizontal="left" vertical="top" wrapText="1"/>
    </xf>
    <xf numFmtId="0" fontId="21" fillId="0" borderId="48" xfId="3" applyFont="1" applyFill="1" applyBorder="1" applyAlignment="1">
      <alignment horizontal="center" vertical="top" wrapText="1"/>
    </xf>
    <xf numFmtId="0" fontId="21" fillId="0" borderId="9" xfId="3" applyFont="1" applyFill="1" applyBorder="1" applyAlignment="1">
      <alignment horizontal="center" vertical="top" wrapText="1"/>
    </xf>
    <xf numFmtId="38" fontId="21" fillId="0" borderId="50" xfId="4" applyFont="1" applyFill="1" applyBorder="1" applyAlignment="1">
      <alignment horizontal="center" vertical="center" shrinkToFit="1"/>
    </xf>
    <xf numFmtId="38" fontId="21" fillId="0" borderId="51" xfId="4" applyFont="1" applyFill="1" applyBorder="1" applyAlignment="1">
      <alignment horizontal="center" vertical="center" shrinkToFit="1"/>
    </xf>
    <xf numFmtId="0" fontId="21" fillId="0" borderId="8" xfId="3" applyFont="1" applyFill="1" applyBorder="1" applyAlignment="1">
      <alignment horizontal="center" vertical="top" wrapText="1"/>
    </xf>
    <xf numFmtId="38" fontId="21" fillId="0" borderId="42" xfId="4" applyFont="1" applyFill="1" applyBorder="1" applyAlignment="1">
      <alignment horizontal="center" vertical="center" shrinkToFit="1"/>
    </xf>
    <xf numFmtId="0" fontId="21" fillId="0" borderId="55" xfId="3" applyFont="1" applyFill="1" applyBorder="1" applyAlignment="1">
      <alignment horizontal="center" vertical="top" wrapText="1"/>
    </xf>
    <xf numFmtId="38" fontId="16" fillId="0" borderId="42" xfId="1" applyFont="1" applyFill="1" applyBorder="1" applyAlignment="1">
      <alignment horizontal="center" shrinkToFit="1"/>
    </xf>
    <xf numFmtId="38" fontId="16" fillId="0" borderId="58" xfId="1" applyFont="1" applyFill="1" applyBorder="1" applyAlignment="1">
      <alignment horizontal="center" shrinkToFit="1"/>
    </xf>
    <xf numFmtId="178" fontId="7" fillId="0" borderId="10" xfId="0" applyNumberFormat="1" applyFont="1" applyBorder="1" applyAlignment="1">
      <alignment horizontal="center" vertical="center" shrinkToFit="1"/>
    </xf>
    <xf numFmtId="178" fontId="7" fillId="0" borderId="7" xfId="0" applyNumberFormat="1" applyFont="1" applyBorder="1" applyAlignment="1">
      <alignment horizontal="center" vertical="center" shrinkToFit="1"/>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7" fillId="3" borderId="18" xfId="0" applyFont="1" applyFill="1" applyBorder="1" applyAlignment="1">
      <alignment horizontal="center" vertical="center" shrinkToFit="1"/>
    </xf>
    <xf numFmtId="0" fontId="4" fillId="3" borderId="18"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8" xfId="0" applyFont="1" applyFill="1" applyBorder="1" applyAlignment="1">
      <alignment horizontal="center" vertical="center" shrinkToFit="1"/>
    </xf>
    <xf numFmtId="0" fontId="4" fillId="3" borderId="15" xfId="0" applyFont="1" applyFill="1" applyBorder="1" applyAlignment="1">
      <alignment horizontal="center" vertical="center" shrinkToFi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10" xfId="0" applyFont="1" applyBorder="1" applyAlignment="1">
      <alignment horizontal="center" vertical="center"/>
    </xf>
    <xf numFmtId="0" fontId="17" fillId="0" borderId="7" xfId="0" applyFont="1" applyBorder="1" applyAlignment="1">
      <alignment horizontal="center" vertical="center"/>
    </xf>
    <xf numFmtId="0" fontId="17" fillId="0" borderId="11" xfId="0" applyFont="1" applyBorder="1" applyAlignment="1">
      <alignment horizontal="center" vertical="center"/>
    </xf>
    <xf numFmtId="179" fontId="21" fillId="0" borderId="2" xfId="0" applyNumberFormat="1" applyFont="1" applyBorder="1" applyAlignment="1">
      <alignment horizontal="center" vertical="center"/>
    </xf>
    <xf numFmtId="0" fontId="16" fillId="6" borderId="1" xfId="0" applyFont="1" applyFill="1" applyBorder="1" applyAlignment="1">
      <alignment horizontal="center" vertical="center"/>
    </xf>
    <xf numFmtId="0" fontId="16" fillId="6" borderId="2" xfId="0" applyFont="1" applyFill="1" applyBorder="1" applyAlignment="1">
      <alignment horizontal="center" vertical="center"/>
    </xf>
    <xf numFmtId="0" fontId="16" fillId="6" borderId="3" xfId="0" applyFont="1" applyFill="1" applyBorder="1" applyAlignment="1">
      <alignment horizontal="center" vertical="center"/>
    </xf>
    <xf numFmtId="0" fontId="26" fillId="0" borderId="0" xfId="0" applyFont="1" applyAlignment="1">
      <alignment horizontal="left" vertical="center" wrapText="1"/>
    </xf>
    <xf numFmtId="0" fontId="26" fillId="0" borderId="7" xfId="0" applyFont="1" applyBorder="1" applyAlignment="1">
      <alignment horizontal="left" vertical="center" wrapText="1"/>
    </xf>
    <xf numFmtId="0" fontId="26" fillId="0" borderId="0" xfId="0" applyFont="1" applyBorder="1" applyAlignment="1">
      <alignment horizontal="left" vertical="center" wrapText="1"/>
    </xf>
    <xf numFmtId="0" fontId="17" fillId="4" borderId="1"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3" xfId="0" applyFont="1" applyFill="1" applyBorder="1" applyAlignment="1">
      <alignment horizontal="center" vertical="center"/>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cellXfs>
  <cellStyles count="5">
    <cellStyle name="パーセント 2" xfId="2"/>
    <cellStyle name="桁区切り" xfId="4" builtinId="6"/>
    <cellStyle name="桁区切り 2" xfId="1"/>
    <cellStyle name="標準" xfId="0" builtinId="0"/>
    <cellStyle name="標準 2" xfId="3"/>
  </cellStyles>
  <dxfs count="0"/>
  <tableStyles count="0" defaultTableStyle="TableStyleMedium2" defaultPivotStyle="PivotStyleLight16"/>
  <colors>
    <mruColors>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142875</xdr:colOff>
          <xdr:row>12</xdr:row>
          <xdr:rowOff>0</xdr:rowOff>
        </xdr:from>
        <xdr:to>
          <xdr:col>9</xdr:col>
          <xdr:colOff>47625</xdr:colOff>
          <xdr:row>13</xdr:row>
          <xdr:rowOff>28575</xdr:rowOff>
        </xdr:to>
        <xdr:sp macro="" textlink="">
          <xdr:nvSpPr>
            <xdr:cNvPr id="48129" name="Check Box 1" hidden="1">
              <a:extLst>
                <a:ext uri="{63B3BB69-23CF-44E3-9099-C40C66FF867C}">
                  <a14:compatExt spid="_x0000_s48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12</xdr:row>
          <xdr:rowOff>219075</xdr:rowOff>
        </xdr:from>
        <xdr:to>
          <xdr:col>9</xdr:col>
          <xdr:colOff>47625</xdr:colOff>
          <xdr:row>14</xdr:row>
          <xdr:rowOff>19050</xdr:rowOff>
        </xdr:to>
        <xdr:sp macro="" textlink="">
          <xdr:nvSpPr>
            <xdr:cNvPr id="48130" name="Check Box 2" hidden="1">
              <a:extLst>
                <a:ext uri="{63B3BB69-23CF-44E3-9099-C40C66FF867C}">
                  <a14:compatExt spid="_x0000_s48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142875</xdr:colOff>
          <xdr:row>12</xdr:row>
          <xdr:rowOff>0</xdr:rowOff>
        </xdr:from>
        <xdr:to>
          <xdr:col>9</xdr:col>
          <xdr:colOff>47625</xdr:colOff>
          <xdr:row>13</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12</xdr:row>
          <xdr:rowOff>219075</xdr:rowOff>
        </xdr:from>
        <xdr:to>
          <xdr:col>9</xdr:col>
          <xdr:colOff>47625</xdr:colOff>
          <xdr:row>14</xdr:row>
          <xdr:rowOff>19050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142875</xdr:colOff>
          <xdr:row>12</xdr:row>
          <xdr:rowOff>0</xdr:rowOff>
        </xdr:from>
        <xdr:to>
          <xdr:col>9</xdr:col>
          <xdr:colOff>47625</xdr:colOff>
          <xdr:row>13</xdr:row>
          <xdr:rowOff>28575</xdr:rowOff>
        </xdr:to>
        <xdr:sp macro="" textlink="">
          <xdr:nvSpPr>
            <xdr:cNvPr id="69633" name="Check Box 1" hidden="1">
              <a:extLst>
                <a:ext uri="{63B3BB69-23CF-44E3-9099-C40C66FF867C}">
                  <a14:compatExt spid="_x0000_s69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12</xdr:row>
          <xdr:rowOff>219075</xdr:rowOff>
        </xdr:from>
        <xdr:to>
          <xdr:col>9</xdr:col>
          <xdr:colOff>47625</xdr:colOff>
          <xdr:row>14</xdr:row>
          <xdr:rowOff>19050</xdr:rowOff>
        </xdr:to>
        <xdr:sp macro="" textlink="">
          <xdr:nvSpPr>
            <xdr:cNvPr id="69634" name="Check Box 2" hidden="1">
              <a:extLst>
                <a:ext uri="{63B3BB69-23CF-44E3-9099-C40C66FF867C}">
                  <a14:compatExt spid="_x0000_s69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142875</xdr:colOff>
          <xdr:row>12</xdr:row>
          <xdr:rowOff>0</xdr:rowOff>
        </xdr:from>
        <xdr:to>
          <xdr:col>9</xdr:col>
          <xdr:colOff>47625</xdr:colOff>
          <xdr:row>13</xdr:row>
          <xdr:rowOff>28575</xdr:rowOff>
        </xdr:to>
        <xdr:sp macro="" textlink="">
          <xdr:nvSpPr>
            <xdr:cNvPr id="72705" name="Check Box 1" hidden="1">
              <a:extLst>
                <a:ext uri="{63B3BB69-23CF-44E3-9099-C40C66FF867C}">
                  <a14:compatExt spid="_x0000_s72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12</xdr:row>
          <xdr:rowOff>219075</xdr:rowOff>
        </xdr:from>
        <xdr:to>
          <xdr:col>9</xdr:col>
          <xdr:colOff>47625</xdr:colOff>
          <xdr:row>14</xdr:row>
          <xdr:rowOff>19050</xdr:rowOff>
        </xdr:to>
        <xdr:sp macro="" textlink="">
          <xdr:nvSpPr>
            <xdr:cNvPr id="72706" name="Check Box 2" hidden="1">
              <a:extLst>
                <a:ext uri="{63B3BB69-23CF-44E3-9099-C40C66FF867C}">
                  <a14:compatExt spid="_x0000_s72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142875</xdr:colOff>
          <xdr:row>12</xdr:row>
          <xdr:rowOff>0</xdr:rowOff>
        </xdr:from>
        <xdr:to>
          <xdr:col>9</xdr:col>
          <xdr:colOff>47625</xdr:colOff>
          <xdr:row>13</xdr:row>
          <xdr:rowOff>28575</xdr:rowOff>
        </xdr:to>
        <xdr:sp macro="" textlink="">
          <xdr:nvSpPr>
            <xdr:cNvPr id="70657" name="Check Box 1" hidden="1">
              <a:extLst>
                <a:ext uri="{63B3BB69-23CF-44E3-9099-C40C66FF867C}">
                  <a14:compatExt spid="_x0000_s70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12</xdr:row>
          <xdr:rowOff>219075</xdr:rowOff>
        </xdr:from>
        <xdr:to>
          <xdr:col>9</xdr:col>
          <xdr:colOff>47625</xdr:colOff>
          <xdr:row>14</xdr:row>
          <xdr:rowOff>19050</xdr:rowOff>
        </xdr:to>
        <xdr:sp macro="" textlink="">
          <xdr:nvSpPr>
            <xdr:cNvPr id="70658" name="Check Box 2" hidden="1">
              <a:extLst>
                <a:ext uri="{63B3BB69-23CF-44E3-9099-C40C66FF867C}">
                  <a14:compatExt spid="_x0000_s70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142875</xdr:colOff>
          <xdr:row>12</xdr:row>
          <xdr:rowOff>0</xdr:rowOff>
        </xdr:from>
        <xdr:to>
          <xdr:col>9</xdr:col>
          <xdr:colOff>47625</xdr:colOff>
          <xdr:row>13</xdr:row>
          <xdr:rowOff>28575</xdr:rowOff>
        </xdr:to>
        <xdr:sp macro="" textlink="">
          <xdr:nvSpPr>
            <xdr:cNvPr id="71681" name="Check Box 1" hidden="1">
              <a:extLst>
                <a:ext uri="{63B3BB69-23CF-44E3-9099-C40C66FF867C}">
                  <a14:compatExt spid="_x0000_s71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12</xdr:row>
          <xdr:rowOff>219075</xdr:rowOff>
        </xdr:from>
        <xdr:to>
          <xdr:col>9</xdr:col>
          <xdr:colOff>47625</xdr:colOff>
          <xdr:row>14</xdr:row>
          <xdr:rowOff>19050</xdr:rowOff>
        </xdr:to>
        <xdr:sp macro="" textlink="">
          <xdr:nvSpPr>
            <xdr:cNvPr id="71682" name="Check Box 2" hidden="1">
              <a:extLst>
                <a:ext uri="{63B3BB69-23CF-44E3-9099-C40C66FF867C}">
                  <a14:compatExt spid="_x0000_s71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omments" Target="../comments4.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omments" Target="../comments5.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omments" Target="../comments6.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07"/>
  <sheetViews>
    <sheetView showGridLines="0" tabSelected="1" view="pageBreakPreview" zoomScale="148" zoomScaleNormal="120" zoomScaleSheetLayoutView="148" workbookViewId="0"/>
  </sheetViews>
  <sheetFormatPr defaultColWidth="2.25" defaultRowHeight="13.5" x14ac:dyDescent="0.15"/>
  <cols>
    <col min="1" max="1" width="2.25" style="22" customWidth="1"/>
    <col min="2" max="5" width="2.375" style="22" customWidth="1"/>
    <col min="6" max="7" width="2.375" style="22" bestFit="1" customWidth="1"/>
    <col min="8" max="40" width="2.25" style="22"/>
    <col min="41" max="47" width="2.25" style="22" customWidth="1"/>
    <col min="48" max="16384" width="2.25" style="22"/>
  </cols>
  <sheetData>
    <row r="1" spans="1:46" x14ac:dyDescent="0.15">
      <c r="A1" s="97" t="s">
        <v>108</v>
      </c>
    </row>
    <row r="3" spans="1:46" s="27" customFormat="1" ht="12" customHeight="1" x14ac:dyDescent="0.15">
      <c r="A3" s="204" t="s">
        <v>25</v>
      </c>
      <c r="B3" s="23" t="s">
        <v>0</v>
      </c>
      <c r="C3" s="24"/>
      <c r="D3" s="24"/>
      <c r="E3" s="25"/>
      <c r="F3" s="25"/>
      <c r="G3" s="25"/>
      <c r="H3" s="25"/>
      <c r="I3" s="25"/>
      <c r="J3" s="25"/>
      <c r="K3" s="26"/>
      <c r="L3" s="207" t="s">
        <v>133</v>
      </c>
      <c r="M3" s="208"/>
      <c r="N3" s="208"/>
      <c r="O3" s="208"/>
      <c r="P3" s="208"/>
      <c r="Q3" s="208"/>
      <c r="R3" s="208"/>
      <c r="S3" s="208"/>
      <c r="T3" s="208"/>
      <c r="U3" s="208"/>
      <c r="V3" s="208"/>
      <c r="W3" s="208"/>
      <c r="X3" s="208"/>
      <c r="Y3" s="208"/>
      <c r="Z3" s="208"/>
      <c r="AA3" s="208"/>
      <c r="AB3" s="208"/>
      <c r="AC3" s="208"/>
      <c r="AD3" s="208"/>
      <c r="AE3" s="208"/>
      <c r="AF3" s="209"/>
      <c r="AG3" s="210" t="s">
        <v>34</v>
      </c>
      <c r="AH3" s="211"/>
      <c r="AI3" s="211"/>
      <c r="AJ3" s="211"/>
      <c r="AK3" s="211"/>
      <c r="AL3" s="211"/>
      <c r="AM3" s="212"/>
    </row>
    <row r="4" spans="1:46" s="27" customFormat="1" ht="20.25" customHeight="1" x14ac:dyDescent="0.15">
      <c r="A4" s="205"/>
      <c r="B4" s="28" t="s">
        <v>23</v>
      </c>
      <c r="C4" s="29"/>
      <c r="D4" s="29"/>
      <c r="E4" s="30"/>
      <c r="F4" s="30"/>
      <c r="G4" s="30"/>
      <c r="H4" s="30"/>
      <c r="I4" s="30"/>
      <c r="J4" s="30"/>
      <c r="K4" s="31"/>
      <c r="L4" s="201" t="s">
        <v>134</v>
      </c>
      <c r="M4" s="202"/>
      <c r="N4" s="202"/>
      <c r="O4" s="202"/>
      <c r="P4" s="202"/>
      <c r="Q4" s="202"/>
      <c r="R4" s="202"/>
      <c r="S4" s="202"/>
      <c r="T4" s="202"/>
      <c r="U4" s="202"/>
      <c r="V4" s="202"/>
      <c r="W4" s="202"/>
      <c r="X4" s="202"/>
      <c r="Y4" s="202"/>
      <c r="Z4" s="202"/>
      <c r="AA4" s="202"/>
      <c r="AB4" s="202"/>
      <c r="AC4" s="202"/>
      <c r="AD4" s="202"/>
      <c r="AE4" s="202"/>
      <c r="AF4" s="203"/>
      <c r="AG4" s="213" t="s">
        <v>135</v>
      </c>
      <c r="AH4" s="214"/>
      <c r="AI4" s="214"/>
      <c r="AJ4" s="214"/>
      <c r="AK4" s="214"/>
      <c r="AL4" s="214"/>
      <c r="AM4" s="215"/>
      <c r="AP4" s="192"/>
      <c r="AQ4" s="192"/>
      <c r="AR4" s="192"/>
      <c r="AS4" s="192"/>
      <c r="AT4" s="192"/>
    </row>
    <row r="5" spans="1:46" s="27" customFormat="1" ht="20.25" customHeight="1" x14ac:dyDescent="0.15">
      <c r="A5" s="205"/>
      <c r="B5" s="99" t="s">
        <v>45</v>
      </c>
      <c r="C5" s="98"/>
      <c r="D5" s="98"/>
      <c r="E5" s="32"/>
      <c r="F5" s="32"/>
      <c r="G5" s="32"/>
      <c r="H5" s="32"/>
      <c r="I5" s="32"/>
      <c r="J5" s="32"/>
      <c r="K5" s="33"/>
      <c r="L5" s="216" t="s">
        <v>17</v>
      </c>
      <c r="M5" s="217"/>
      <c r="N5" s="217"/>
      <c r="O5" s="217"/>
      <c r="P5" s="217"/>
      <c r="Q5" s="217"/>
      <c r="R5" s="217"/>
      <c r="S5" s="217"/>
      <c r="T5" s="217"/>
      <c r="U5" s="217"/>
      <c r="V5" s="217"/>
      <c r="W5" s="217"/>
      <c r="X5" s="217"/>
      <c r="Y5" s="217"/>
      <c r="Z5" s="217"/>
      <c r="AA5" s="217"/>
      <c r="AB5" s="218"/>
      <c r="AC5" s="219" t="s">
        <v>35</v>
      </c>
      <c r="AD5" s="220"/>
      <c r="AE5" s="220"/>
      <c r="AF5" s="221"/>
      <c r="AG5" s="222">
        <v>50</v>
      </c>
      <c r="AH5" s="222"/>
      <c r="AI5" s="222"/>
      <c r="AJ5" s="222"/>
      <c r="AK5" s="222"/>
      <c r="AL5" s="223" t="s">
        <v>36</v>
      </c>
      <c r="AM5" s="224"/>
      <c r="AP5" s="192"/>
      <c r="AQ5" s="192"/>
      <c r="AR5" s="192"/>
      <c r="AS5" s="192"/>
      <c r="AT5" s="192"/>
    </row>
    <row r="6" spans="1:46" s="27" customFormat="1" ht="13.5" customHeight="1" x14ac:dyDescent="0.15">
      <c r="A6" s="205"/>
      <c r="B6" s="193" t="s">
        <v>38</v>
      </c>
      <c r="C6" s="194"/>
      <c r="D6" s="194"/>
      <c r="E6" s="194"/>
      <c r="F6" s="194"/>
      <c r="G6" s="194"/>
      <c r="H6" s="194"/>
      <c r="I6" s="194"/>
      <c r="J6" s="194"/>
      <c r="K6" s="195"/>
      <c r="L6" s="34" t="s">
        <v>1</v>
      </c>
      <c r="M6" s="34"/>
      <c r="N6" s="34"/>
      <c r="O6" s="34"/>
      <c r="P6" s="34"/>
      <c r="Q6" s="199" t="s">
        <v>136</v>
      </c>
      <c r="R6" s="199"/>
      <c r="S6" s="34" t="s">
        <v>2</v>
      </c>
      <c r="T6" s="199" t="s">
        <v>137</v>
      </c>
      <c r="U6" s="199"/>
      <c r="V6" s="199"/>
      <c r="W6" s="34" t="s">
        <v>3</v>
      </c>
      <c r="X6" s="34"/>
      <c r="Y6" s="34"/>
      <c r="Z6" s="34"/>
      <c r="AA6" s="34"/>
      <c r="AB6" s="34"/>
      <c r="AC6" s="35" t="s">
        <v>37</v>
      </c>
      <c r="AD6" s="34"/>
      <c r="AE6" s="34"/>
      <c r="AF6" s="34"/>
      <c r="AG6" s="34"/>
      <c r="AH6" s="34"/>
      <c r="AI6" s="34"/>
      <c r="AJ6" s="34"/>
      <c r="AK6" s="34"/>
      <c r="AL6" s="34"/>
      <c r="AM6" s="36"/>
      <c r="AP6" s="3"/>
      <c r="AQ6" s="14"/>
      <c r="AR6" s="14"/>
      <c r="AS6" s="14"/>
      <c r="AT6" s="200"/>
    </row>
    <row r="7" spans="1:46" s="27" customFormat="1" ht="20.25" customHeight="1" x14ac:dyDescent="0.15">
      <c r="A7" s="205"/>
      <c r="B7" s="196"/>
      <c r="C7" s="197"/>
      <c r="D7" s="197"/>
      <c r="E7" s="197"/>
      <c r="F7" s="197"/>
      <c r="G7" s="197"/>
      <c r="H7" s="197"/>
      <c r="I7" s="197"/>
      <c r="J7" s="197"/>
      <c r="K7" s="198"/>
      <c r="L7" s="201" t="s">
        <v>138</v>
      </c>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3"/>
      <c r="AP7" s="14"/>
      <c r="AQ7" s="14"/>
      <c r="AR7" s="14"/>
      <c r="AS7" s="14"/>
      <c r="AT7" s="200"/>
    </row>
    <row r="8" spans="1:46" s="27" customFormat="1" ht="20.25" customHeight="1" x14ac:dyDescent="0.15">
      <c r="A8" s="205"/>
      <c r="B8" s="225" t="s">
        <v>115</v>
      </c>
      <c r="C8" s="226"/>
      <c r="D8" s="226"/>
      <c r="E8" s="226"/>
      <c r="F8" s="226"/>
      <c r="G8" s="226"/>
      <c r="H8" s="226"/>
      <c r="I8" s="226"/>
      <c r="J8" s="226"/>
      <c r="K8" s="227"/>
      <c r="L8" s="170" t="s">
        <v>118</v>
      </c>
      <c r="M8" s="228">
        <v>44896</v>
      </c>
      <c r="N8" s="229"/>
      <c r="O8" s="229"/>
      <c r="P8" s="229"/>
      <c r="Q8" s="229"/>
      <c r="R8" s="229"/>
      <c r="S8" s="229"/>
      <c r="T8" s="229"/>
      <c r="U8" s="230"/>
      <c r="V8" s="167" t="s">
        <v>119</v>
      </c>
      <c r="W8" s="228">
        <v>44946</v>
      </c>
      <c r="X8" s="229"/>
      <c r="Y8" s="229"/>
      <c r="Z8" s="229"/>
      <c r="AA8" s="229"/>
      <c r="AB8" s="229"/>
      <c r="AC8" s="229"/>
      <c r="AD8" s="230"/>
      <c r="AE8" s="171" t="s">
        <v>120</v>
      </c>
      <c r="AF8" s="228">
        <v>44989</v>
      </c>
      <c r="AG8" s="229"/>
      <c r="AH8" s="229"/>
      <c r="AI8" s="229"/>
      <c r="AJ8" s="229"/>
      <c r="AK8" s="229"/>
      <c r="AL8" s="229"/>
      <c r="AM8" s="230"/>
      <c r="AP8" s="14"/>
      <c r="AQ8" s="14"/>
      <c r="AR8" s="14"/>
      <c r="AS8" s="14"/>
      <c r="AT8" s="166"/>
    </row>
    <row r="9" spans="1:46" s="27" customFormat="1" ht="20.25" customHeight="1" x14ac:dyDescent="0.15">
      <c r="A9" s="205"/>
      <c r="B9" s="225" t="s">
        <v>116</v>
      </c>
      <c r="C9" s="226"/>
      <c r="D9" s="226"/>
      <c r="E9" s="226"/>
      <c r="F9" s="226"/>
      <c r="G9" s="226"/>
      <c r="H9" s="226"/>
      <c r="I9" s="226"/>
      <c r="J9" s="226"/>
      <c r="K9" s="227"/>
      <c r="L9" s="170"/>
      <c r="M9" s="231">
        <v>45261</v>
      </c>
      <c r="N9" s="229"/>
      <c r="O9" s="229"/>
      <c r="P9" s="229"/>
      <c r="Q9" s="167" t="s">
        <v>130</v>
      </c>
      <c r="R9" s="231">
        <v>45280</v>
      </c>
      <c r="S9" s="229"/>
      <c r="T9" s="229"/>
      <c r="U9" s="230"/>
      <c r="V9" s="167"/>
      <c r="W9" s="231">
        <v>44946</v>
      </c>
      <c r="X9" s="229"/>
      <c r="Y9" s="229"/>
      <c r="Z9" s="167" t="s">
        <v>130</v>
      </c>
      <c r="AA9" s="231">
        <v>44972</v>
      </c>
      <c r="AB9" s="229"/>
      <c r="AC9" s="229"/>
      <c r="AD9" s="230"/>
      <c r="AE9" s="171"/>
      <c r="AF9" s="231">
        <v>44989</v>
      </c>
      <c r="AG9" s="229"/>
      <c r="AH9" s="229"/>
      <c r="AI9" s="167" t="s">
        <v>130</v>
      </c>
      <c r="AJ9" s="231">
        <v>44995</v>
      </c>
      <c r="AK9" s="229"/>
      <c r="AL9" s="229"/>
      <c r="AM9" s="229"/>
      <c r="AP9" s="14"/>
      <c r="AQ9" s="14"/>
      <c r="AR9" s="14"/>
      <c r="AS9" s="14"/>
      <c r="AT9" s="166"/>
    </row>
    <row r="10" spans="1:46" s="27" customFormat="1" ht="20.25" customHeight="1" x14ac:dyDescent="0.15">
      <c r="A10" s="205"/>
      <c r="B10" s="225" t="s">
        <v>117</v>
      </c>
      <c r="C10" s="226"/>
      <c r="D10" s="226"/>
      <c r="E10" s="226"/>
      <c r="F10" s="226"/>
      <c r="G10" s="226"/>
      <c r="H10" s="226"/>
      <c r="I10" s="226"/>
      <c r="J10" s="226"/>
      <c r="K10" s="227"/>
      <c r="L10" s="170"/>
      <c r="M10" s="228">
        <v>44933</v>
      </c>
      <c r="N10" s="229"/>
      <c r="O10" s="229"/>
      <c r="P10" s="229"/>
      <c r="Q10" s="229"/>
      <c r="R10" s="229"/>
      <c r="S10" s="229"/>
      <c r="T10" s="229"/>
      <c r="U10" s="230"/>
      <c r="V10" s="167"/>
      <c r="W10" s="228">
        <v>45000</v>
      </c>
      <c r="X10" s="229"/>
      <c r="Y10" s="229"/>
      <c r="Z10" s="229"/>
      <c r="AA10" s="229"/>
      <c r="AB10" s="229"/>
      <c r="AC10" s="229"/>
      <c r="AD10" s="230"/>
      <c r="AE10" s="171"/>
      <c r="AF10" s="228">
        <v>45016</v>
      </c>
      <c r="AG10" s="229"/>
      <c r="AH10" s="229"/>
      <c r="AI10" s="229"/>
      <c r="AJ10" s="229"/>
      <c r="AK10" s="229"/>
      <c r="AL10" s="229"/>
      <c r="AM10" s="230"/>
      <c r="AP10" s="14"/>
      <c r="AQ10" s="14"/>
      <c r="AR10" s="14"/>
      <c r="AS10" s="14"/>
      <c r="AT10" s="166"/>
    </row>
    <row r="11" spans="1:46" s="27" customFormat="1" ht="20.25" customHeight="1" x14ac:dyDescent="0.15">
      <c r="A11" s="205"/>
      <c r="B11" s="37" t="s">
        <v>4</v>
      </c>
      <c r="C11" s="169"/>
      <c r="D11" s="169"/>
      <c r="E11" s="39"/>
      <c r="F11" s="39"/>
      <c r="G11" s="39"/>
      <c r="H11" s="39"/>
      <c r="I11" s="39"/>
      <c r="J11" s="39"/>
      <c r="K11" s="39"/>
      <c r="L11" s="37" t="s">
        <v>5</v>
      </c>
      <c r="M11" s="39"/>
      <c r="N11" s="39"/>
      <c r="O11" s="39"/>
      <c r="P11" s="39"/>
      <c r="Q11" s="39"/>
      <c r="R11" s="40"/>
      <c r="S11" s="232" t="s">
        <v>139</v>
      </c>
      <c r="T11" s="233"/>
      <c r="U11" s="233"/>
      <c r="V11" s="233"/>
      <c r="W11" s="233"/>
      <c r="X11" s="233"/>
      <c r="Y11" s="234"/>
      <c r="Z11" s="37" t="s">
        <v>33</v>
      </c>
      <c r="AA11" s="39"/>
      <c r="AB11" s="39"/>
      <c r="AC11" s="39"/>
      <c r="AD11" s="39"/>
      <c r="AE11" s="39"/>
      <c r="AF11" s="40"/>
      <c r="AG11" s="232" t="s">
        <v>140</v>
      </c>
      <c r="AH11" s="233"/>
      <c r="AI11" s="233"/>
      <c r="AJ11" s="233"/>
      <c r="AK11" s="233"/>
      <c r="AL11" s="233"/>
      <c r="AM11" s="234"/>
    </row>
    <row r="12" spans="1:46" s="27" customFormat="1" ht="20.25" customHeight="1" x14ac:dyDescent="0.15">
      <c r="A12" s="206"/>
      <c r="B12" s="37" t="s">
        <v>24</v>
      </c>
      <c r="C12" s="169"/>
      <c r="D12" s="169"/>
      <c r="E12" s="39"/>
      <c r="F12" s="39"/>
      <c r="G12" s="39"/>
      <c r="H12" s="39"/>
      <c r="I12" s="39"/>
      <c r="J12" s="39"/>
      <c r="K12" s="39"/>
      <c r="L12" s="232" t="s">
        <v>141</v>
      </c>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4"/>
    </row>
    <row r="13" spans="1:46" s="27" customFormat="1" ht="18" customHeight="1" x14ac:dyDescent="0.15">
      <c r="A13" s="235" t="s">
        <v>52</v>
      </c>
      <c r="B13" s="236"/>
      <c r="C13" s="236"/>
      <c r="D13" s="236"/>
      <c r="E13" s="236"/>
      <c r="F13" s="236"/>
      <c r="G13" s="236"/>
      <c r="H13" s="237"/>
      <c r="I13" s="41"/>
      <c r="J13" s="8" t="s">
        <v>171</v>
      </c>
      <c r="K13" s="34"/>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3"/>
    </row>
    <row r="14" spans="1:46" s="27" customFormat="1" ht="18" customHeight="1" x14ac:dyDescent="0.15">
      <c r="A14" s="238"/>
      <c r="B14" s="239"/>
      <c r="C14" s="239"/>
      <c r="D14" s="239"/>
      <c r="E14" s="239"/>
      <c r="F14" s="239"/>
      <c r="G14" s="239"/>
      <c r="H14" s="240"/>
      <c r="I14" s="44"/>
      <c r="J14" s="45" t="s">
        <v>172</v>
      </c>
      <c r="K14" s="30"/>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46"/>
    </row>
    <row r="15" spans="1:46" s="27" customFormat="1" ht="5.25" customHeight="1" x14ac:dyDescent="0.15">
      <c r="A15" s="7"/>
      <c r="B15" s="7"/>
      <c r="C15" s="7"/>
      <c r="D15" s="7"/>
      <c r="E15" s="7"/>
      <c r="F15" s="7"/>
      <c r="G15" s="7"/>
      <c r="H15" s="7"/>
      <c r="I15" s="8"/>
      <c r="J15" s="1"/>
      <c r="K15" s="34"/>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row>
    <row r="16" spans="1:46" s="27" customFormat="1" ht="20.25" customHeight="1" x14ac:dyDescent="0.15">
      <c r="A16" s="47" t="s">
        <v>169</v>
      </c>
      <c r="B16" s="21"/>
      <c r="C16" s="15"/>
      <c r="D16" s="15"/>
      <c r="E16" s="15"/>
      <c r="F16" s="15"/>
      <c r="G16" s="15"/>
      <c r="H16" s="15"/>
      <c r="I16" s="48"/>
      <c r="J16" s="13"/>
      <c r="K16" s="30"/>
      <c r="L16" s="29"/>
      <c r="M16" s="29"/>
      <c r="N16" s="29"/>
      <c r="O16" s="29"/>
      <c r="P16" s="29"/>
      <c r="Q16" s="29"/>
      <c r="R16" s="29"/>
      <c r="S16" s="29"/>
      <c r="T16" s="29"/>
      <c r="U16" s="29"/>
      <c r="V16" s="29"/>
      <c r="W16" s="210" t="s">
        <v>42</v>
      </c>
      <c r="X16" s="211"/>
      <c r="Y16" s="211"/>
      <c r="Z16" s="212"/>
      <c r="AA16" s="241">
        <f>IF(L5="","",VLOOKUP(L5,$A$63:$B$97,2,0))</f>
        <v>1900</v>
      </c>
      <c r="AB16" s="242"/>
      <c r="AC16" s="242"/>
      <c r="AD16" s="211" t="s">
        <v>32</v>
      </c>
      <c r="AE16" s="212"/>
      <c r="AF16" s="210" t="s">
        <v>29</v>
      </c>
      <c r="AG16" s="211"/>
      <c r="AH16" s="212"/>
      <c r="AI16" s="243">
        <f>ROUNDDOWN($F$38/1000,0)</f>
        <v>1252</v>
      </c>
      <c r="AJ16" s="244"/>
      <c r="AK16" s="244"/>
      <c r="AL16" s="211" t="s">
        <v>32</v>
      </c>
      <c r="AM16" s="212"/>
    </row>
    <row r="17" spans="1:39" s="27" customFormat="1" ht="20.25" customHeight="1" x14ac:dyDescent="0.15">
      <c r="A17" s="49" t="s">
        <v>26</v>
      </c>
      <c r="B17" s="165"/>
      <c r="C17" s="9"/>
      <c r="D17" s="9"/>
      <c r="E17" s="9"/>
      <c r="F17" s="9"/>
      <c r="G17" s="9"/>
      <c r="H17" s="248" t="s">
        <v>124</v>
      </c>
      <c r="I17" s="249"/>
      <c r="J17" s="250"/>
      <c r="K17" s="251" t="s">
        <v>123</v>
      </c>
      <c r="L17" s="252"/>
      <c r="M17" s="252"/>
      <c r="N17" s="252"/>
      <c r="O17" s="252"/>
      <c r="P17" s="252"/>
      <c r="Q17" s="252"/>
      <c r="R17" s="252"/>
      <c r="S17" s="252"/>
      <c r="T17" s="252"/>
      <c r="U17" s="252"/>
      <c r="V17" s="252"/>
      <c r="W17" s="252"/>
      <c r="X17" s="252"/>
      <c r="Y17" s="252"/>
      <c r="Z17" s="252"/>
      <c r="AA17" s="252"/>
      <c r="AB17" s="252"/>
      <c r="AC17" s="252"/>
      <c r="AD17" s="252"/>
      <c r="AE17" s="252"/>
      <c r="AF17" s="50" t="s">
        <v>39</v>
      </c>
      <c r="AG17" s="51"/>
      <c r="AH17" s="51"/>
      <c r="AI17" s="11"/>
      <c r="AJ17" s="11"/>
      <c r="AK17" s="169"/>
      <c r="AL17" s="9"/>
      <c r="AM17" s="52"/>
    </row>
    <row r="18" spans="1:39" s="27" customFormat="1" ht="6" customHeight="1" x14ac:dyDescent="0.15">
      <c r="A18" s="53"/>
      <c r="B18" s="3"/>
      <c r="C18" s="253" t="s">
        <v>122</v>
      </c>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4"/>
    </row>
    <row r="19" spans="1:39" s="27" customFormat="1" ht="6" customHeight="1" x14ac:dyDescent="0.15">
      <c r="A19" s="54"/>
      <c r="B19" s="2"/>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4"/>
    </row>
    <row r="20" spans="1:39" s="27" customFormat="1" ht="6" customHeight="1" x14ac:dyDescent="0.15">
      <c r="A20" s="54"/>
      <c r="B20" s="2"/>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4"/>
    </row>
    <row r="21" spans="1:39" s="27" customFormat="1" ht="6" customHeight="1" x14ac:dyDescent="0.15">
      <c r="A21" s="54"/>
      <c r="B21" s="2"/>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4"/>
    </row>
    <row r="22" spans="1:39" s="27" customFormat="1" ht="6" customHeight="1" x14ac:dyDescent="0.15">
      <c r="A22" s="54"/>
      <c r="B22" s="2"/>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4"/>
    </row>
    <row r="23" spans="1:39" s="27" customFormat="1" ht="6" customHeight="1" x14ac:dyDescent="0.15">
      <c r="A23" s="54"/>
      <c r="B23" s="2"/>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3"/>
      <c r="AM23" s="254"/>
    </row>
    <row r="24" spans="1:39" s="27" customFormat="1" ht="6" customHeight="1" x14ac:dyDescent="0.15">
      <c r="A24" s="54"/>
      <c r="B24" s="2"/>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4"/>
    </row>
    <row r="25" spans="1:39" s="27" customFormat="1" ht="6" customHeight="1" x14ac:dyDescent="0.15">
      <c r="A25" s="55"/>
      <c r="B25" s="5"/>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6"/>
    </row>
    <row r="26" spans="1:39" s="27" customFormat="1" ht="18.75" customHeight="1" x14ac:dyDescent="0.15">
      <c r="A26" s="257" t="s">
        <v>78</v>
      </c>
      <c r="B26" s="258"/>
      <c r="C26" s="258"/>
      <c r="D26" s="258"/>
      <c r="E26" s="258"/>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3"/>
    </row>
    <row r="27" spans="1:39" ht="18" customHeight="1" x14ac:dyDescent="0.15">
      <c r="A27" s="257" t="s">
        <v>27</v>
      </c>
      <c r="B27" s="258"/>
      <c r="C27" s="258"/>
      <c r="D27" s="258"/>
      <c r="E27" s="259"/>
      <c r="F27" s="257" t="s">
        <v>30</v>
      </c>
      <c r="G27" s="258"/>
      <c r="H27" s="258"/>
      <c r="I27" s="258"/>
      <c r="J27" s="258"/>
      <c r="K27" s="260" t="s">
        <v>28</v>
      </c>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0"/>
      <c r="AM27" s="260"/>
    </row>
    <row r="28" spans="1:39" ht="18" customHeight="1" x14ac:dyDescent="0.15">
      <c r="A28" s="245" t="s">
        <v>142</v>
      </c>
      <c r="B28" s="245"/>
      <c r="C28" s="245"/>
      <c r="D28" s="245"/>
      <c r="E28" s="245"/>
      <c r="F28" s="246">
        <v>300000</v>
      </c>
      <c r="G28" s="246"/>
      <c r="H28" s="246"/>
      <c r="I28" s="246"/>
      <c r="J28" s="246"/>
      <c r="K28" s="247" t="s">
        <v>143</v>
      </c>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row>
    <row r="29" spans="1:39" ht="18" customHeight="1" x14ac:dyDescent="0.15">
      <c r="A29" s="245" t="s">
        <v>144</v>
      </c>
      <c r="B29" s="245"/>
      <c r="C29" s="245"/>
      <c r="D29" s="245"/>
      <c r="E29" s="245"/>
      <c r="F29" s="246">
        <v>152487</v>
      </c>
      <c r="G29" s="246"/>
      <c r="H29" s="246"/>
      <c r="I29" s="246"/>
      <c r="J29" s="246"/>
      <c r="K29" s="247" t="s">
        <v>145</v>
      </c>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row>
    <row r="30" spans="1:39" ht="18" customHeight="1" x14ac:dyDescent="0.15">
      <c r="A30" s="245" t="s">
        <v>146</v>
      </c>
      <c r="B30" s="245"/>
      <c r="C30" s="245"/>
      <c r="D30" s="245"/>
      <c r="E30" s="245"/>
      <c r="F30" s="246">
        <v>750000</v>
      </c>
      <c r="G30" s="246"/>
      <c r="H30" s="246"/>
      <c r="I30" s="246"/>
      <c r="J30" s="246"/>
      <c r="K30" s="247" t="s">
        <v>147</v>
      </c>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row>
    <row r="31" spans="1:39" ht="18" customHeight="1" x14ac:dyDescent="0.15">
      <c r="A31" s="245" t="s">
        <v>148</v>
      </c>
      <c r="B31" s="245"/>
      <c r="C31" s="245"/>
      <c r="D31" s="245"/>
      <c r="E31" s="245"/>
      <c r="F31" s="246">
        <v>50000</v>
      </c>
      <c r="G31" s="246"/>
      <c r="H31" s="246"/>
      <c r="I31" s="246"/>
      <c r="J31" s="246"/>
      <c r="K31" s="247" t="s">
        <v>149</v>
      </c>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row>
    <row r="32" spans="1:39" ht="18" customHeight="1" x14ac:dyDescent="0.15">
      <c r="A32" s="245"/>
      <c r="B32" s="245"/>
      <c r="C32" s="245"/>
      <c r="D32" s="245"/>
      <c r="E32" s="245"/>
      <c r="F32" s="246"/>
      <c r="G32" s="246"/>
      <c r="H32" s="246"/>
      <c r="I32" s="246"/>
      <c r="J32" s="246"/>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row>
    <row r="33" spans="1:39" ht="18" customHeight="1" x14ac:dyDescent="0.15">
      <c r="A33" s="245"/>
      <c r="B33" s="245"/>
      <c r="C33" s="245"/>
      <c r="D33" s="245"/>
      <c r="E33" s="245"/>
      <c r="F33" s="246"/>
      <c r="G33" s="246"/>
      <c r="H33" s="246"/>
      <c r="I33" s="246"/>
      <c r="J33" s="246"/>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row>
    <row r="34" spans="1:39" ht="18" customHeight="1" x14ac:dyDescent="0.15">
      <c r="A34" s="245"/>
      <c r="B34" s="245"/>
      <c r="C34" s="245"/>
      <c r="D34" s="245"/>
      <c r="E34" s="245"/>
      <c r="F34" s="246"/>
      <c r="G34" s="246"/>
      <c r="H34" s="246"/>
      <c r="I34" s="246"/>
      <c r="J34" s="246"/>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row>
    <row r="35" spans="1:39" ht="18" customHeight="1" x14ac:dyDescent="0.15">
      <c r="A35" s="245"/>
      <c r="B35" s="245"/>
      <c r="C35" s="245"/>
      <c r="D35" s="245"/>
      <c r="E35" s="245"/>
      <c r="F35" s="246"/>
      <c r="G35" s="246"/>
      <c r="H35" s="246"/>
      <c r="I35" s="246"/>
      <c r="J35" s="246"/>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row>
    <row r="36" spans="1:39" ht="18" customHeight="1" x14ac:dyDescent="0.15">
      <c r="A36" s="245"/>
      <c r="B36" s="245"/>
      <c r="C36" s="245"/>
      <c r="D36" s="245"/>
      <c r="E36" s="245"/>
      <c r="F36" s="246"/>
      <c r="G36" s="246"/>
      <c r="H36" s="246"/>
      <c r="I36" s="246"/>
      <c r="J36" s="246"/>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row>
    <row r="37" spans="1:39" ht="18" customHeight="1" thickBot="1" x14ac:dyDescent="0.2">
      <c r="A37" s="245"/>
      <c r="B37" s="245"/>
      <c r="C37" s="245"/>
      <c r="D37" s="245"/>
      <c r="E37" s="245"/>
      <c r="F37" s="246"/>
      <c r="G37" s="246"/>
      <c r="H37" s="246"/>
      <c r="I37" s="246"/>
      <c r="J37" s="246"/>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row>
    <row r="38" spans="1:39" ht="22.5" customHeight="1" thickTop="1" x14ac:dyDescent="0.15">
      <c r="A38" s="268" t="s">
        <v>51</v>
      </c>
      <c r="B38" s="269"/>
      <c r="C38" s="269"/>
      <c r="D38" s="269"/>
      <c r="E38" s="269"/>
      <c r="F38" s="270">
        <f>SUM(F28:J37)</f>
        <v>1252487</v>
      </c>
      <c r="G38" s="271"/>
      <c r="H38" s="271"/>
      <c r="I38" s="271"/>
      <c r="J38" s="272"/>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row>
    <row r="39" spans="1:39" ht="18.75" customHeight="1" x14ac:dyDescent="0.15">
      <c r="A39" s="58" t="s">
        <v>170</v>
      </c>
      <c r="B39" s="15"/>
      <c r="C39" s="4"/>
      <c r="D39" s="15"/>
      <c r="E39" s="6"/>
      <c r="F39" s="15"/>
      <c r="G39" s="15"/>
      <c r="H39" s="15"/>
      <c r="I39" s="15"/>
      <c r="J39" s="12"/>
      <c r="K39" s="12"/>
      <c r="L39" s="12"/>
      <c r="M39" s="12"/>
      <c r="N39" s="12"/>
      <c r="O39" s="20"/>
      <c r="P39" s="17"/>
      <c r="Q39" s="18"/>
      <c r="R39" s="18"/>
      <c r="S39" s="12"/>
      <c r="T39" s="13"/>
      <c r="U39" s="12"/>
      <c r="V39" s="16"/>
      <c r="W39" s="210" t="s">
        <v>42</v>
      </c>
      <c r="X39" s="211"/>
      <c r="Y39" s="211"/>
      <c r="Z39" s="212"/>
      <c r="AA39" s="241">
        <f>IF(L5="","",VLOOKUP(L5,$A$63:$C$97,3,FALSE))</f>
        <v>950</v>
      </c>
      <c r="AB39" s="242"/>
      <c r="AC39" s="242"/>
      <c r="AD39" s="211" t="s">
        <v>32</v>
      </c>
      <c r="AE39" s="212"/>
      <c r="AF39" s="210" t="s">
        <v>29</v>
      </c>
      <c r="AG39" s="211"/>
      <c r="AH39" s="212"/>
      <c r="AI39" s="243">
        <f>ROUNDDOWN($F$55/1000,0)</f>
        <v>30</v>
      </c>
      <c r="AJ39" s="244"/>
      <c r="AK39" s="244"/>
      <c r="AL39" s="211" t="s">
        <v>32</v>
      </c>
      <c r="AM39" s="212"/>
    </row>
    <row r="40" spans="1:39" ht="18.75" customHeight="1" x14ac:dyDescent="0.15">
      <c r="A40" s="49" t="s">
        <v>26</v>
      </c>
      <c r="B40" s="165"/>
      <c r="C40" s="9"/>
      <c r="D40" s="9"/>
      <c r="E40" s="9"/>
      <c r="F40" s="9"/>
      <c r="G40" s="9"/>
      <c r="H40" s="261" t="s">
        <v>174</v>
      </c>
      <c r="I40" s="262"/>
      <c r="J40" s="263"/>
      <c r="K40" s="251" t="s">
        <v>128</v>
      </c>
      <c r="L40" s="252"/>
      <c r="M40" s="252"/>
      <c r="N40" s="252"/>
      <c r="O40" s="252"/>
      <c r="P40" s="252"/>
      <c r="Q40" s="252"/>
      <c r="R40" s="252"/>
      <c r="S40" s="252"/>
      <c r="T40" s="252"/>
      <c r="U40" s="252"/>
      <c r="V40" s="252"/>
      <c r="W40" s="252"/>
      <c r="X40" s="252"/>
      <c r="Y40" s="252"/>
      <c r="Z40" s="252"/>
      <c r="AA40" s="252"/>
      <c r="AB40" s="252"/>
      <c r="AC40" s="252"/>
      <c r="AD40" s="252"/>
      <c r="AE40" s="252"/>
      <c r="AF40" s="50" t="s">
        <v>40</v>
      </c>
      <c r="AG40" s="51"/>
      <c r="AH40" s="51"/>
      <c r="AI40" s="11"/>
      <c r="AJ40" s="11"/>
      <c r="AK40" s="169"/>
      <c r="AL40" s="9"/>
      <c r="AM40" s="52"/>
    </row>
    <row r="41" spans="1:39" ht="25.5" customHeight="1" x14ac:dyDescent="0.15">
      <c r="A41" s="53"/>
      <c r="B41" s="3"/>
      <c r="C41" s="264" t="s">
        <v>173</v>
      </c>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5"/>
    </row>
    <row r="42" spans="1:39" ht="25.5" customHeight="1" x14ac:dyDescent="0.15">
      <c r="A42" s="55"/>
      <c r="B42" s="5"/>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7"/>
    </row>
    <row r="43" spans="1:39" ht="18.75" customHeight="1" x14ac:dyDescent="0.15">
      <c r="A43" s="257" t="s">
        <v>78</v>
      </c>
      <c r="B43" s="258"/>
      <c r="C43" s="258"/>
      <c r="D43" s="258"/>
      <c r="E43" s="258"/>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60"/>
    </row>
    <row r="44" spans="1:39" ht="18" customHeight="1" x14ac:dyDescent="0.15">
      <c r="A44" s="257" t="s">
        <v>27</v>
      </c>
      <c r="B44" s="258"/>
      <c r="C44" s="258"/>
      <c r="D44" s="258"/>
      <c r="E44" s="259"/>
      <c r="F44" s="257" t="s">
        <v>30</v>
      </c>
      <c r="G44" s="258"/>
      <c r="H44" s="258"/>
      <c r="I44" s="258"/>
      <c r="J44" s="258"/>
      <c r="K44" s="260" t="s">
        <v>28</v>
      </c>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row>
    <row r="45" spans="1:39" ht="18" customHeight="1" x14ac:dyDescent="0.15">
      <c r="A45" s="245" t="s">
        <v>146</v>
      </c>
      <c r="B45" s="245"/>
      <c r="C45" s="245"/>
      <c r="D45" s="245"/>
      <c r="E45" s="245"/>
      <c r="F45" s="246">
        <v>30000</v>
      </c>
      <c r="G45" s="246"/>
      <c r="H45" s="246"/>
      <c r="I45" s="246"/>
      <c r="J45" s="246"/>
      <c r="K45" s="247" t="s">
        <v>150</v>
      </c>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row>
    <row r="46" spans="1:39" ht="18" customHeight="1" x14ac:dyDescent="0.15">
      <c r="A46" s="245"/>
      <c r="B46" s="245"/>
      <c r="C46" s="245"/>
      <c r="D46" s="245"/>
      <c r="E46" s="245"/>
      <c r="F46" s="246"/>
      <c r="G46" s="246"/>
      <c r="H46" s="246"/>
      <c r="I46" s="246"/>
      <c r="J46" s="246"/>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row>
    <row r="47" spans="1:39" ht="18" customHeight="1" x14ac:dyDescent="0.15">
      <c r="A47" s="245"/>
      <c r="B47" s="245"/>
      <c r="C47" s="245"/>
      <c r="D47" s="245"/>
      <c r="E47" s="245"/>
      <c r="F47" s="246"/>
      <c r="G47" s="246"/>
      <c r="H47" s="246"/>
      <c r="I47" s="246"/>
      <c r="J47" s="246"/>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row>
    <row r="48" spans="1:39" ht="18" customHeight="1" x14ac:dyDescent="0.15">
      <c r="A48" s="245"/>
      <c r="B48" s="245"/>
      <c r="C48" s="245"/>
      <c r="D48" s="245"/>
      <c r="E48" s="245"/>
      <c r="F48" s="246"/>
      <c r="G48" s="246"/>
      <c r="H48" s="246"/>
      <c r="I48" s="246"/>
      <c r="J48" s="246"/>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row>
    <row r="49" spans="1:39" ht="18" customHeight="1" x14ac:dyDescent="0.15">
      <c r="A49" s="245"/>
      <c r="B49" s="245"/>
      <c r="C49" s="245"/>
      <c r="D49" s="245"/>
      <c r="E49" s="245"/>
      <c r="F49" s="246"/>
      <c r="G49" s="246"/>
      <c r="H49" s="246"/>
      <c r="I49" s="246"/>
      <c r="J49" s="246"/>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row>
    <row r="50" spans="1:39" ht="18" customHeight="1" x14ac:dyDescent="0.15">
      <c r="A50" s="245"/>
      <c r="B50" s="245"/>
      <c r="C50" s="245"/>
      <c r="D50" s="245"/>
      <c r="E50" s="245"/>
      <c r="F50" s="246"/>
      <c r="G50" s="246"/>
      <c r="H50" s="246"/>
      <c r="I50" s="246"/>
      <c r="J50" s="246"/>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row>
    <row r="51" spans="1:39" ht="18" customHeight="1" x14ac:dyDescent="0.15">
      <c r="A51" s="245"/>
      <c r="B51" s="245"/>
      <c r="C51" s="245"/>
      <c r="D51" s="245"/>
      <c r="E51" s="245"/>
      <c r="F51" s="246"/>
      <c r="G51" s="246"/>
      <c r="H51" s="246"/>
      <c r="I51" s="246"/>
      <c r="J51" s="246"/>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row>
    <row r="52" spans="1:39" ht="18" customHeight="1" x14ac:dyDescent="0.15">
      <c r="A52" s="245"/>
      <c r="B52" s="245"/>
      <c r="C52" s="245"/>
      <c r="D52" s="245"/>
      <c r="E52" s="245"/>
      <c r="F52" s="246"/>
      <c r="G52" s="246"/>
      <c r="H52" s="246"/>
      <c r="I52" s="246"/>
      <c r="J52" s="246"/>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row>
    <row r="53" spans="1:39" ht="18" customHeight="1" x14ac:dyDescent="0.15">
      <c r="A53" s="245"/>
      <c r="B53" s="245"/>
      <c r="C53" s="245"/>
      <c r="D53" s="245"/>
      <c r="E53" s="245"/>
      <c r="F53" s="246"/>
      <c r="G53" s="246"/>
      <c r="H53" s="246"/>
      <c r="I53" s="246"/>
      <c r="J53" s="246"/>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row>
    <row r="54" spans="1:39" ht="18" customHeight="1" thickBot="1" x14ac:dyDescent="0.2">
      <c r="A54" s="280"/>
      <c r="B54" s="280"/>
      <c r="C54" s="280"/>
      <c r="D54" s="280"/>
      <c r="E54" s="280"/>
      <c r="F54" s="281"/>
      <c r="G54" s="281"/>
      <c r="H54" s="281"/>
      <c r="I54" s="281"/>
      <c r="J54" s="281"/>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2"/>
    </row>
    <row r="55" spans="1:39" ht="22.5" customHeight="1" thickTop="1" x14ac:dyDescent="0.15">
      <c r="A55" s="274" t="s">
        <v>53</v>
      </c>
      <c r="B55" s="275"/>
      <c r="C55" s="275"/>
      <c r="D55" s="275"/>
      <c r="E55" s="276"/>
      <c r="F55" s="277">
        <f>SUM(F45:J54)</f>
        <v>30000</v>
      </c>
      <c r="G55" s="278"/>
      <c r="H55" s="278"/>
      <c r="I55" s="278"/>
      <c r="J55" s="278"/>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row>
    <row r="56" spans="1:39" ht="4.5" customHeight="1" x14ac:dyDescent="0.15">
      <c r="A56" s="61"/>
      <c r="B56" s="61"/>
      <c r="C56" s="61"/>
      <c r="D56" s="61"/>
      <c r="E56" s="61"/>
      <c r="F56" s="61"/>
      <c r="G56" s="61"/>
      <c r="H56" s="61"/>
      <c r="I56" s="61"/>
      <c r="J56" s="61"/>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19"/>
      <c r="AL56" s="19"/>
      <c r="AM56" s="19"/>
    </row>
    <row r="57" spans="1:39" ht="3.75" customHeight="1" x14ac:dyDescent="0.15">
      <c r="A57" s="63"/>
      <c r="B57" s="64"/>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6"/>
      <c r="AL57" s="66"/>
      <c r="AM57" s="67"/>
    </row>
    <row r="59" spans="1:39" hidden="1" x14ac:dyDescent="0.15"/>
    <row r="60" spans="1:39" hidden="1" x14ac:dyDescent="0.15"/>
    <row r="61" spans="1:39" hidden="1" x14ac:dyDescent="0.15"/>
    <row r="62" spans="1:39" s="90" customFormat="1" ht="6" hidden="1" x14ac:dyDescent="0.15">
      <c r="B62" s="90" t="s">
        <v>54</v>
      </c>
      <c r="C62" s="90" t="s">
        <v>55</v>
      </c>
      <c r="D62" s="90" t="s">
        <v>56</v>
      </c>
      <c r="E62" s="90" t="s">
        <v>57</v>
      </c>
    </row>
    <row r="63" spans="1:39" s="90" customFormat="1" ht="6" hidden="1" x14ac:dyDescent="0.15">
      <c r="A63" s="90" t="s">
        <v>58</v>
      </c>
      <c r="B63" s="91">
        <v>537</v>
      </c>
      <c r="C63" s="91">
        <v>268</v>
      </c>
      <c r="D63" s="91">
        <v>537</v>
      </c>
      <c r="E63" s="91">
        <v>268</v>
      </c>
      <c r="F63" s="90" t="s">
        <v>59</v>
      </c>
      <c r="G63" s="91"/>
    </row>
    <row r="64" spans="1:39" s="90" customFormat="1" ht="6" hidden="1" x14ac:dyDescent="0.15">
      <c r="A64" s="90" t="s">
        <v>60</v>
      </c>
      <c r="B64" s="91">
        <v>684</v>
      </c>
      <c r="C64" s="91">
        <v>342</v>
      </c>
      <c r="D64" s="91">
        <v>684</v>
      </c>
      <c r="E64" s="91">
        <v>342</v>
      </c>
      <c r="F64" s="90" t="s">
        <v>59</v>
      </c>
      <c r="G64" s="91"/>
    </row>
    <row r="65" spans="1:7" s="90" customFormat="1" ht="6" hidden="1" x14ac:dyDescent="0.15">
      <c r="A65" s="90" t="s">
        <v>61</v>
      </c>
      <c r="B65" s="91">
        <v>889</v>
      </c>
      <c r="C65" s="91">
        <v>445</v>
      </c>
      <c r="D65" s="91">
        <v>889</v>
      </c>
      <c r="E65" s="91">
        <v>445</v>
      </c>
      <c r="F65" s="90" t="s">
        <v>59</v>
      </c>
      <c r="G65" s="91"/>
    </row>
    <row r="66" spans="1:7" s="90" customFormat="1" ht="6" hidden="1" x14ac:dyDescent="0.15">
      <c r="A66" s="90" t="s">
        <v>62</v>
      </c>
      <c r="B66" s="91">
        <v>231</v>
      </c>
      <c r="C66" s="91">
        <v>115</v>
      </c>
      <c r="D66" s="91">
        <v>231</v>
      </c>
      <c r="E66" s="91">
        <v>115</v>
      </c>
      <c r="F66" s="90" t="s">
        <v>59</v>
      </c>
      <c r="G66" s="91"/>
    </row>
    <row r="67" spans="1:7" s="90" customFormat="1" ht="6" hidden="1" x14ac:dyDescent="0.15">
      <c r="A67" s="90" t="s">
        <v>6</v>
      </c>
      <c r="B67" s="91">
        <v>226</v>
      </c>
      <c r="C67" s="91">
        <v>113</v>
      </c>
      <c r="D67" s="91">
        <v>226</v>
      </c>
      <c r="E67" s="91">
        <v>113</v>
      </c>
      <c r="F67" s="90" t="s">
        <v>59</v>
      </c>
      <c r="G67" s="91"/>
    </row>
    <row r="68" spans="1:7" s="90" customFormat="1" ht="6" hidden="1" x14ac:dyDescent="0.15">
      <c r="A68" s="90" t="s">
        <v>63</v>
      </c>
      <c r="B68" s="91">
        <v>564</v>
      </c>
      <c r="C68" s="91">
        <v>282</v>
      </c>
      <c r="D68" s="91">
        <v>564</v>
      </c>
      <c r="E68" s="91">
        <v>282</v>
      </c>
      <c r="F68" s="90" t="s">
        <v>59</v>
      </c>
      <c r="G68" s="91"/>
    </row>
    <row r="69" spans="1:7" s="90" customFormat="1" ht="6" hidden="1" x14ac:dyDescent="0.15">
      <c r="A69" s="90" t="s">
        <v>64</v>
      </c>
      <c r="B69" s="91">
        <v>710</v>
      </c>
      <c r="C69" s="91">
        <v>355</v>
      </c>
      <c r="D69" s="91">
        <v>710</v>
      </c>
      <c r="E69" s="91">
        <v>355</v>
      </c>
      <c r="F69" s="90" t="s">
        <v>59</v>
      </c>
      <c r="G69" s="91"/>
    </row>
    <row r="70" spans="1:7" s="90" customFormat="1" ht="6" hidden="1" x14ac:dyDescent="0.15">
      <c r="A70" s="90" t="s">
        <v>65</v>
      </c>
      <c r="B70" s="91">
        <v>1133</v>
      </c>
      <c r="C70" s="91">
        <v>567</v>
      </c>
      <c r="D70" s="91">
        <v>1133</v>
      </c>
      <c r="E70" s="91">
        <v>567</v>
      </c>
      <c r="F70" s="90" t="s">
        <v>59</v>
      </c>
      <c r="G70" s="91"/>
    </row>
    <row r="71" spans="1:7" s="90" customFormat="1" ht="6" hidden="1" x14ac:dyDescent="0.15">
      <c r="A71" s="90" t="s">
        <v>31</v>
      </c>
      <c r="B71" s="91">
        <f>D71*$AG$5</f>
        <v>1350</v>
      </c>
      <c r="C71" s="91">
        <f>E71*$AG$5</f>
        <v>650</v>
      </c>
      <c r="D71" s="91">
        <v>27</v>
      </c>
      <c r="E71" s="91">
        <v>13</v>
      </c>
      <c r="F71" s="90" t="s">
        <v>66</v>
      </c>
      <c r="G71" s="91"/>
    </row>
    <row r="72" spans="1:7" s="90" customFormat="1" ht="6" hidden="1" x14ac:dyDescent="0.15">
      <c r="A72" s="90" t="s">
        <v>67</v>
      </c>
      <c r="B72" s="91">
        <f>D72*$AG$5</f>
        <v>1350</v>
      </c>
      <c r="C72" s="91">
        <f>E72*$AG$5</f>
        <v>650</v>
      </c>
      <c r="D72" s="91">
        <v>27</v>
      </c>
      <c r="E72" s="91">
        <v>13</v>
      </c>
      <c r="F72" s="90" t="s">
        <v>66</v>
      </c>
      <c r="G72" s="91"/>
    </row>
    <row r="73" spans="1:7" s="90" customFormat="1" ht="6" hidden="1" x14ac:dyDescent="0.15">
      <c r="A73" s="90" t="s">
        <v>7</v>
      </c>
      <c r="B73" s="91">
        <v>320</v>
      </c>
      <c r="C73" s="91">
        <v>160</v>
      </c>
      <c r="D73" s="91">
        <v>320</v>
      </c>
      <c r="E73" s="91">
        <v>160</v>
      </c>
      <c r="F73" s="90" t="s">
        <v>59</v>
      </c>
      <c r="G73" s="91"/>
    </row>
    <row r="74" spans="1:7" s="90" customFormat="1" ht="6" hidden="1" x14ac:dyDescent="0.15">
      <c r="A74" s="90" t="s">
        <v>8</v>
      </c>
      <c r="B74" s="91">
        <v>339</v>
      </c>
      <c r="C74" s="91">
        <v>169</v>
      </c>
      <c r="D74" s="91">
        <v>339</v>
      </c>
      <c r="E74" s="91">
        <v>169</v>
      </c>
      <c r="F74" s="90" t="s">
        <v>59</v>
      </c>
      <c r="G74" s="91"/>
    </row>
    <row r="75" spans="1:7" s="90" customFormat="1" ht="6" hidden="1" x14ac:dyDescent="0.15">
      <c r="A75" s="90" t="s">
        <v>9</v>
      </c>
      <c r="B75" s="91">
        <v>311</v>
      </c>
      <c r="C75" s="91">
        <v>156</v>
      </c>
      <c r="D75" s="91">
        <v>311</v>
      </c>
      <c r="E75" s="91">
        <v>156</v>
      </c>
      <c r="F75" s="90" t="s">
        <v>59</v>
      </c>
      <c r="G75" s="91"/>
    </row>
    <row r="76" spans="1:7" s="90" customFormat="1" ht="6" hidden="1" x14ac:dyDescent="0.15">
      <c r="A76" s="90" t="s">
        <v>10</v>
      </c>
      <c r="B76" s="91">
        <v>137</v>
      </c>
      <c r="C76" s="91">
        <v>68</v>
      </c>
      <c r="D76" s="91">
        <v>137</v>
      </c>
      <c r="E76" s="91">
        <v>68</v>
      </c>
      <c r="F76" s="90" t="s">
        <v>59</v>
      </c>
      <c r="G76" s="91"/>
    </row>
    <row r="77" spans="1:7" s="90" customFormat="1" ht="6" hidden="1" x14ac:dyDescent="0.15">
      <c r="A77" s="90" t="s">
        <v>11</v>
      </c>
      <c r="B77" s="91">
        <v>508</v>
      </c>
      <c r="C77" s="91">
        <v>254</v>
      </c>
      <c r="D77" s="91">
        <v>508</v>
      </c>
      <c r="E77" s="91">
        <v>254</v>
      </c>
      <c r="F77" s="90" t="s">
        <v>59</v>
      </c>
      <c r="G77" s="91"/>
    </row>
    <row r="78" spans="1:7" s="90" customFormat="1" ht="6" hidden="1" x14ac:dyDescent="0.15">
      <c r="A78" s="90" t="s">
        <v>12</v>
      </c>
      <c r="B78" s="91">
        <v>204</v>
      </c>
      <c r="C78" s="91">
        <v>102</v>
      </c>
      <c r="D78" s="91">
        <v>204</v>
      </c>
      <c r="E78" s="91">
        <v>102</v>
      </c>
      <c r="F78" s="90" t="s">
        <v>59</v>
      </c>
      <c r="G78" s="91"/>
    </row>
    <row r="79" spans="1:7" s="90" customFormat="1" ht="6" hidden="1" x14ac:dyDescent="0.15">
      <c r="A79" s="90" t="s">
        <v>13</v>
      </c>
      <c r="B79" s="91">
        <v>148</v>
      </c>
      <c r="C79" s="91">
        <v>74</v>
      </c>
      <c r="D79" s="91">
        <v>148</v>
      </c>
      <c r="E79" s="91">
        <v>74</v>
      </c>
      <c r="F79" s="90" t="s">
        <v>59</v>
      </c>
      <c r="G79" s="91"/>
    </row>
    <row r="80" spans="1:7" s="90" customFormat="1" ht="6" hidden="1" x14ac:dyDescent="0.15">
      <c r="A80" s="90" t="s">
        <v>14</v>
      </c>
      <c r="B80" s="91"/>
      <c r="C80" s="91">
        <v>282</v>
      </c>
      <c r="D80" s="91"/>
      <c r="E80" s="91">
        <v>282</v>
      </c>
      <c r="F80" s="90" t="s">
        <v>59</v>
      </c>
      <c r="G80" s="91"/>
    </row>
    <row r="81" spans="1:7" s="90" customFormat="1" ht="6" hidden="1" x14ac:dyDescent="0.15">
      <c r="A81" s="90" t="s">
        <v>68</v>
      </c>
      <c r="B81" s="91">
        <v>33</v>
      </c>
      <c r="C81" s="91">
        <v>16</v>
      </c>
      <c r="D81" s="91">
        <v>33</v>
      </c>
      <c r="E81" s="91">
        <v>16</v>
      </c>
      <c r="F81" s="90" t="s">
        <v>59</v>
      </c>
      <c r="G81" s="91"/>
    </row>
    <row r="82" spans="1:7" s="90" customFormat="1" ht="6" hidden="1" x14ac:dyDescent="0.15">
      <c r="A82" s="90" t="s">
        <v>15</v>
      </c>
      <c r="B82" s="91">
        <v>475</v>
      </c>
      <c r="C82" s="91">
        <v>237</v>
      </c>
      <c r="D82" s="91">
        <v>475</v>
      </c>
      <c r="E82" s="91">
        <v>237</v>
      </c>
      <c r="F82" s="90" t="s">
        <v>59</v>
      </c>
      <c r="G82" s="91"/>
    </row>
    <row r="83" spans="1:7" s="90" customFormat="1" ht="6" hidden="1" x14ac:dyDescent="0.15">
      <c r="A83" s="90" t="s">
        <v>16</v>
      </c>
      <c r="B83" s="91">
        <v>638</v>
      </c>
      <c r="C83" s="91">
        <v>319</v>
      </c>
      <c r="D83" s="91">
        <v>638</v>
      </c>
      <c r="E83" s="91">
        <v>319</v>
      </c>
      <c r="F83" s="90" t="s">
        <v>59</v>
      </c>
      <c r="G83" s="91"/>
    </row>
    <row r="84" spans="1:7" s="90" customFormat="1" ht="6" hidden="1" x14ac:dyDescent="0.15">
      <c r="A84" s="90" t="s">
        <v>17</v>
      </c>
      <c r="B84" s="91">
        <f>D84*$AG$5</f>
        <v>1900</v>
      </c>
      <c r="C84" s="91">
        <f>E84*$AG$5</f>
        <v>950</v>
      </c>
      <c r="D84" s="91">
        <v>38</v>
      </c>
      <c r="E84" s="91">
        <v>19</v>
      </c>
      <c r="F84" s="90" t="s">
        <v>66</v>
      </c>
      <c r="G84" s="91"/>
    </row>
    <row r="85" spans="1:7" s="90" customFormat="1" ht="6" hidden="1" x14ac:dyDescent="0.15">
      <c r="A85" s="90" t="s">
        <v>18</v>
      </c>
      <c r="B85" s="91">
        <f>D85*$AG$5</f>
        <v>2000</v>
      </c>
      <c r="C85" s="91">
        <f t="shared" ref="C85:C97" si="0">E85*$AG$5</f>
        <v>1000</v>
      </c>
      <c r="D85" s="91">
        <v>40</v>
      </c>
      <c r="E85" s="91">
        <v>20</v>
      </c>
      <c r="F85" s="90" t="s">
        <v>66</v>
      </c>
      <c r="G85" s="91"/>
    </row>
    <row r="86" spans="1:7" s="90" customFormat="1" ht="6" hidden="1" x14ac:dyDescent="0.15">
      <c r="A86" s="90" t="s">
        <v>19</v>
      </c>
      <c r="B86" s="91">
        <f t="shared" ref="B86:B97" si="1">D86*$AG$5</f>
        <v>1900</v>
      </c>
      <c r="C86" s="91">
        <f t="shared" si="0"/>
        <v>950</v>
      </c>
      <c r="D86" s="91">
        <v>38</v>
      </c>
      <c r="E86" s="91">
        <v>19</v>
      </c>
      <c r="F86" s="90" t="s">
        <v>66</v>
      </c>
      <c r="G86" s="91"/>
    </row>
    <row r="87" spans="1:7" s="90" customFormat="1" ht="6" hidden="1" x14ac:dyDescent="0.15">
      <c r="A87" s="90" t="s">
        <v>20</v>
      </c>
      <c r="B87" s="91">
        <f t="shared" si="1"/>
        <v>2400</v>
      </c>
      <c r="C87" s="91">
        <f t="shared" si="0"/>
        <v>1200</v>
      </c>
      <c r="D87" s="91">
        <v>48</v>
      </c>
      <c r="E87" s="91">
        <v>24</v>
      </c>
      <c r="F87" s="90" t="s">
        <v>66</v>
      </c>
      <c r="G87" s="91"/>
    </row>
    <row r="88" spans="1:7" s="90" customFormat="1" ht="6" hidden="1" x14ac:dyDescent="0.15">
      <c r="A88" s="90" t="s">
        <v>21</v>
      </c>
      <c r="B88" s="91">
        <f t="shared" si="1"/>
        <v>2150</v>
      </c>
      <c r="C88" s="91">
        <f t="shared" si="0"/>
        <v>1050</v>
      </c>
      <c r="D88" s="91">
        <v>43</v>
      </c>
      <c r="E88" s="91">
        <v>21</v>
      </c>
      <c r="F88" s="90" t="s">
        <v>66</v>
      </c>
      <c r="G88" s="91"/>
    </row>
    <row r="89" spans="1:7" s="90" customFormat="1" ht="6" hidden="1" x14ac:dyDescent="0.15">
      <c r="A89" s="90" t="s">
        <v>22</v>
      </c>
      <c r="B89" s="91">
        <f t="shared" si="1"/>
        <v>1800</v>
      </c>
      <c r="C89" s="91">
        <f>E89*$AG$5</f>
        <v>900</v>
      </c>
      <c r="D89" s="91">
        <v>36</v>
      </c>
      <c r="E89" s="91">
        <v>18</v>
      </c>
      <c r="F89" s="90" t="s">
        <v>66</v>
      </c>
      <c r="G89" s="91"/>
    </row>
    <row r="90" spans="1:7" s="90" customFormat="1" ht="6" hidden="1" x14ac:dyDescent="0.15">
      <c r="A90" s="90" t="s">
        <v>69</v>
      </c>
      <c r="B90" s="91">
        <f t="shared" si="1"/>
        <v>1850</v>
      </c>
      <c r="C90" s="91">
        <f t="shared" si="0"/>
        <v>950</v>
      </c>
      <c r="D90" s="91">
        <v>37</v>
      </c>
      <c r="E90" s="91">
        <v>19</v>
      </c>
      <c r="F90" s="90" t="s">
        <v>66</v>
      </c>
      <c r="G90" s="91"/>
    </row>
    <row r="91" spans="1:7" s="90" customFormat="1" ht="6" hidden="1" x14ac:dyDescent="0.15">
      <c r="A91" s="90" t="s">
        <v>70</v>
      </c>
      <c r="B91" s="91">
        <f t="shared" si="1"/>
        <v>1750</v>
      </c>
      <c r="C91" s="91">
        <f t="shared" si="0"/>
        <v>900</v>
      </c>
      <c r="D91" s="91">
        <v>35</v>
      </c>
      <c r="E91" s="91">
        <v>18</v>
      </c>
      <c r="F91" s="90" t="s">
        <v>66</v>
      </c>
      <c r="G91" s="91"/>
    </row>
    <row r="92" spans="1:7" s="90" customFormat="1" ht="6" hidden="1" x14ac:dyDescent="0.15">
      <c r="A92" s="90" t="s">
        <v>71</v>
      </c>
      <c r="B92" s="91">
        <f t="shared" si="1"/>
        <v>1850</v>
      </c>
      <c r="C92" s="91">
        <f t="shared" si="0"/>
        <v>950</v>
      </c>
      <c r="D92" s="91">
        <v>37</v>
      </c>
      <c r="E92" s="91">
        <v>19</v>
      </c>
      <c r="F92" s="90" t="s">
        <v>66</v>
      </c>
      <c r="G92" s="91"/>
    </row>
    <row r="93" spans="1:7" s="90" customFormat="1" ht="6" hidden="1" x14ac:dyDescent="0.15">
      <c r="A93" s="90" t="s">
        <v>72</v>
      </c>
      <c r="B93" s="91">
        <f t="shared" si="1"/>
        <v>1750</v>
      </c>
      <c r="C93" s="91">
        <f t="shared" si="0"/>
        <v>900</v>
      </c>
      <c r="D93" s="91">
        <v>35</v>
      </c>
      <c r="E93" s="91">
        <v>18</v>
      </c>
      <c r="F93" s="90" t="s">
        <v>66</v>
      </c>
      <c r="G93" s="91"/>
    </row>
    <row r="94" spans="1:7" s="90" customFormat="1" ht="6" hidden="1" x14ac:dyDescent="0.15">
      <c r="A94" s="90" t="s">
        <v>73</v>
      </c>
      <c r="B94" s="91">
        <f t="shared" si="1"/>
        <v>1850</v>
      </c>
      <c r="C94" s="91">
        <f>E94*$AG$5</f>
        <v>950</v>
      </c>
      <c r="D94" s="91">
        <v>37</v>
      </c>
      <c r="E94" s="91">
        <v>19</v>
      </c>
      <c r="F94" s="90" t="s">
        <v>66</v>
      </c>
      <c r="G94" s="91"/>
    </row>
    <row r="95" spans="1:7" s="90" customFormat="1" ht="6" hidden="1" x14ac:dyDescent="0.15">
      <c r="A95" s="90" t="s">
        <v>74</v>
      </c>
      <c r="B95" s="91">
        <f t="shared" si="1"/>
        <v>1750</v>
      </c>
      <c r="C95" s="91">
        <f t="shared" si="0"/>
        <v>900</v>
      </c>
      <c r="D95" s="91">
        <v>35</v>
      </c>
      <c r="E95" s="91">
        <v>18</v>
      </c>
      <c r="F95" s="90" t="s">
        <v>66</v>
      </c>
      <c r="G95" s="91"/>
    </row>
    <row r="96" spans="1:7" s="90" customFormat="1" ht="6" hidden="1" x14ac:dyDescent="0.15">
      <c r="A96" s="90" t="s">
        <v>75</v>
      </c>
      <c r="B96" s="91">
        <f t="shared" si="1"/>
        <v>1850</v>
      </c>
      <c r="C96" s="91">
        <f t="shared" si="0"/>
        <v>950</v>
      </c>
      <c r="D96" s="91">
        <v>37</v>
      </c>
      <c r="E96" s="91">
        <v>19</v>
      </c>
      <c r="F96" s="90" t="s">
        <v>66</v>
      </c>
      <c r="G96" s="91"/>
    </row>
    <row r="97" spans="1:7" s="90" customFormat="1" ht="6" hidden="1" x14ac:dyDescent="0.15">
      <c r="A97" s="90" t="s">
        <v>76</v>
      </c>
      <c r="B97" s="91">
        <f t="shared" si="1"/>
        <v>1750</v>
      </c>
      <c r="C97" s="91">
        <f t="shared" si="0"/>
        <v>900</v>
      </c>
      <c r="D97" s="91">
        <v>35</v>
      </c>
      <c r="E97" s="91">
        <v>18</v>
      </c>
      <c r="F97" s="90" t="s">
        <v>66</v>
      </c>
      <c r="G97" s="91"/>
    </row>
    <row r="98" spans="1:7" s="90" customFormat="1" ht="6" hidden="1" x14ac:dyDescent="0.15"/>
    <row r="99" spans="1:7" s="90" customFormat="1" ht="6" hidden="1" x14ac:dyDescent="0.15">
      <c r="A99" s="177" t="s">
        <v>125</v>
      </c>
      <c r="B99" s="90" t="s">
        <v>77</v>
      </c>
    </row>
    <row r="100" spans="1:7" s="90" customFormat="1" ht="6" hidden="1" x14ac:dyDescent="0.15">
      <c r="A100" s="177" t="s">
        <v>126</v>
      </c>
      <c r="B100" s="90">
        <v>0</v>
      </c>
      <c r="C100" s="90" t="b">
        <v>0</v>
      </c>
      <c r="D100" s="90" t="b">
        <v>0</v>
      </c>
      <c r="E100" s="90" t="b">
        <v>0</v>
      </c>
      <c r="F100" s="90">
        <v>0</v>
      </c>
      <c r="G100" s="90">
        <v>0</v>
      </c>
    </row>
    <row r="101" spans="1:7" s="90" customFormat="1" ht="6" hidden="1" x14ac:dyDescent="0.15">
      <c r="A101" s="177" t="s">
        <v>127</v>
      </c>
    </row>
    <row r="102" spans="1:7" s="90" customFormat="1" ht="6" hidden="1" x14ac:dyDescent="0.15">
      <c r="A102" s="177"/>
    </row>
    <row r="103" spans="1:7" s="90" customFormat="1" ht="6" hidden="1" x14ac:dyDescent="0.15"/>
    <row r="104" spans="1:7" s="90" customFormat="1" ht="6" hidden="1" x14ac:dyDescent="0.15"/>
    <row r="105" spans="1:7" s="90" customFormat="1" ht="6" hidden="1" x14ac:dyDescent="0.15">
      <c r="A105" s="90" t="s">
        <v>129</v>
      </c>
    </row>
    <row r="106" spans="1:7" s="90" customFormat="1" ht="6" hidden="1" x14ac:dyDescent="0.15">
      <c r="A106" s="90" t="s">
        <v>175</v>
      </c>
    </row>
    <row r="107" spans="1:7" hidden="1" x14ac:dyDescent="0.15"/>
  </sheetData>
  <sheetProtection formatCells="0" formatColumns="0" formatRows="0" insertColumns="0" insertRows="0" autoFilter="0"/>
  <mergeCells count="127">
    <mergeCell ref="A55:E55"/>
    <mergeCell ref="F55:J55"/>
    <mergeCell ref="K55:AM55"/>
    <mergeCell ref="A53:E53"/>
    <mergeCell ref="F53:J53"/>
    <mergeCell ref="K53:AM53"/>
    <mergeCell ref="A54:E54"/>
    <mergeCell ref="F54:J54"/>
    <mergeCell ref="K54:AM54"/>
    <mergeCell ref="A51:E51"/>
    <mergeCell ref="F51:J51"/>
    <mergeCell ref="K51:AM51"/>
    <mergeCell ref="A52:E52"/>
    <mergeCell ref="F52:J52"/>
    <mergeCell ref="K52:AM52"/>
    <mergeCell ref="A49:E49"/>
    <mergeCell ref="F49:J49"/>
    <mergeCell ref="K49:AM49"/>
    <mergeCell ref="A50:E50"/>
    <mergeCell ref="F50:J50"/>
    <mergeCell ref="K50:AM50"/>
    <mergeCell ref="A47:E47"/>
    <mergeCell ref="F47:J47"/>
    <mergeCell ref="K47:AM47"/>
    <mergeCell ref="A48:E48"/>
    <mergeCell ref="F48:J48"/>
    <mergeCell ref="K48:AM48"/>
    <mergeCell ref="A45:E45"/>
    <mergeCell ref="F45:J45"/>
    <mergeCell ref="K45:AM45"/>
    <mergeCell ref="A46:E46"/>
    <mergeCell ref="F46:J46"/>
    <mergeCell ref="K46:AM46"/>
    <mergeCell ref="H40:J40"/>
    <mergeCell ref="K40:AE40"/>
    <mergeCell ref="C41:AM42"/>
    <mergeCell ref="A43:E43"/>
    <mergeCell ref="A44:E44"/>
    <mergeCell ref="F44:J44"/>
    <mergeCell ref="K44:AM44"/>
    <mergeCell ref="A38:E38"/>
    <mergeCell ref="F38:J38"/>
    <mergeCell ref="K38:AM38"/>
    <mergeCell ref="W39:Z39"/>
    <mergeCell ref="AA39:AC39"/>
    <mergeCell ref="AD39:AE39"/>
    <mergeCell ref="AF39:AH39"/>
    <mergeCell ref="AI39:AK39"/>
    <mergeCell ref="AL39:AM39"/>
    <mergeCell ref="A36:E36"/>
    <mergeCell ref="F36:J36"/>
    <mergeCell ref="K36:AM36"/>
    <mergeCell ref="A37:E37"/>
    <mergeCell ref="F37:J37"/>
    <mergeCell ref="K37:AM37"/>
    <mergeCell ref="A34:E34"/>
    <mergeCell ref="F34:J34"/>
    <mergeCell ref="K34:AM34"/>
    <mergeCell ref="A35:E35"/>
    <mergeCell ref="F35:J35"/>
    <mergeCell ref="K35:AM35"/>
    <mergeCell ref="A32:E32"/>
    <mergeCell ref="F32:J32"/>
    <mergeCell ref="K32:AM32"/>
    <mergeCell ref="A33:E33"/>
    <mergeCell ref="F33:J33"/>
    <mergeCell ref="K33:AM33"/>
    <mergeCell ref="A30:E30"/>
    <mergeCell ref="F30:J30"/>
    <mergeCell ref="K30:AM30"/>
    <mergeCell ref="A31:E31"/>
    <mergeCell ref="F31:J31"/>
    <mergeCell ref="K31:AM31"/>
    <mergeCell ref="A28:E28"/>
    <mergeCell ref="F28:J28"/>
    <mergeCell ref="K28:AM28"/>
    <mergeCell ref="A29:E29"/>
    <mergeCell ref="F29:J29"/>
    <mergeCell ref="K29:AM29"/>
    <mergeCell ref="H17:J17"/>
    <mergeCell ref="K17:AE17"/>
    <mergeCell ref="C18:AM25"/>
    <mergeCell ref="A26:E26"/>
    <mergeCell ref="A27:E27"/>
    <mergeCell ref="F27:J27"/>
    <mergeCell ref="K27:AM27"/>
    <mergeCell ref="AA9:AD9"/>
    <mergeCell ref="AF9:AH9"/>
    <mergeCell ref="L12:AM12"/>
    <mergeCell ref="A13:H14"/>
    <mergeCell ref="W16:Z16"/>
    <mergeCell ref="AA16:AC16"/>
    <mergeCell ref="AD16:AE16"/>
    <mergeCell ref="AF16:AH16"/>
    <mergeCell ref="AI16:AK16"/>
    <mergeCell ref="AL16:AM16"/>
    <mergeCell ref="AJ9:AM9"/>
    <mergeCell ref="B10:K10"/>
    <mergeCell ref="M10:U10"/>
    <mergeCell ref="W10:AD10"/>
    <mergeCell ref="AF10:AM10"/>
    <mergeCell ref="S11:Y11"/>
    <mergeCell ref="AG11:AM11"/>
    <mergeCell ref="AP5:AT5"/>
    <mergeCell ref="B6:K7"/>
    <mergeCell ref="Q6:R6"/>
    <mergeCell ref="T6:V6"/>
    <mergeCell ref="AT6:AT7"/>
    <mergeCell ref="L7:AM7"/>
    <mergeCell ref="A3:A12"/>
    <mergeCell ref="L3:AF3"/>
    <mergeCell ref="AG3:AM3"/>
    <mergeCell ref="L4:AF4"/>
    <mergeCell ref="AG4:AM4"/>
    <mergeCell ref="AP4:AT4"/>
    <mergeCell ref="L5:AB5"/>
    <mergeCell ref="AC5:AF5"/>
    <mergeCell ref="AG5:AK5"/>
    <mergeCell ref="AL5:AM5"/>
    <mergeCell ref="B8:K8"/>
    <mergeCell ref="M8:U8"/>
    <mergeCell ref="W8:AD8"/>
    <mergeCell ref="AF8:AM8"/>
    <mergeCell ref="B9:K9"/>
    <mergeCell ref="M9:P9"/>
    <mergeCell ref="R9:U9"/>
    <mergeCell ref="W9:Y9"/>
  </mergeCells>
  <phoneticPr fontId="2"/>
  <dataValidations count="4">
    <dataValidation type="list" allowBlank="1" showInputMessage="1" showErrorMessage="1" sqref="L5:AB5">
      <formula1>$A$63:$A$97</formula1>
    </dataValidation>
    <dataValidation type="list" allowBlank="1" showInputMessage="1" showErrorMessage="1" sqref="H40:J40">
      <formula1>$A$105:$A$106</formula1>
    </dataValidation>
    <dataValidation type="list" allowBlank="1" showInputMessage="1" showErrorMessage="1" sqref="H17:J17">
      <formula1>$A$99:$A$100</formula1>
    </dataValidation>
    <dataValidation imeMode="halfAlpha" allowBlank="1" showInputMessage="1" showErrorMessage="1" sqref="S39:V39 J39:N39"/>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8129" r:id="rId4" name="Check Box 1">
              <controlPr defaultSize="0" autoFill="0" autoLine="0" autoPict="0">
                <anchor moveWithCells="1">
                  <from>
                    <xdr:col>7</xdr:col>
                    <xdr:colOff>142875</xdr:colOff>
                    <xdr:row>12</xdr:row>
                    <xdr:rowOff>0</xdr:rowOff>
                  </from>
                  <to>
                    <xdr:col>9</xdr:col>
                    <xdr:colOff>47625</xdr:colOff>
                    <xdr:row>13</xdr:row>
                    <xdr:rowOff>28575</xdr:rowOff>
                  </to>
                </anchor>
              </controlPr>
            </control>
          </mc:Choice>
        </mc:AlternateContent>
        <mc:AlternateContent xmlns:mc="http://schemas.openxmlformats.org/markup-compatibility/2006">
          <mc:Choice Requires="x14">
            <control shapeId="48130" r:id="rId5" name="Check Box 2">
              <controlPr defaultSize="0" autoFill="0" autoLine="0" autoPict="0">
                <anchor moveWithCells="1">
                  <from>
                    <xdr:col>7</xdr:col>
                    <xdr:colOff>142875</xdr:colOff>
                    <xdr:row>12</xdr:row>
                    <xdr:rowOff>219075</xdr:rowOff>
                  </from>
                  <to>
                    <xdr:col>9</xdr:col>
                    <xdr:colOff>47625</xdr:colOff>
                    <xdr:row>14</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8"/>
  <sheetViews>
    <sheetView showGridLines="0" view="pageBreakPreview" zoomScale="80" zoomScaleNormal="80" zoomScaleSheetLayoutView="80" workbookViewId="0">
      <selection activeCell="B16" sqref="B16"/>
    </sheetView>
  </sheetViews>
  <sheetFormatPr defaultRowHeight="13.5" x14ac:dyDescent="0.15"/>
  <cols>
    <col min="1" max="1" width="3" style="102" customWidth="1"/>
    <col min="2" max="2" width="21.625" style="102" customWidth="1"/>
    <col min="3" max="4" width="17.625" style="102" customWidth="1"/>
    <col min="5" max="5" width="21.375" style="102" customWidth="1"/>
    <col min="6" max="6" width="17.625" style="102" customWidth="1"/>
    <col min="7" max="7" width="21.5" style="102" customWidth="1"/>
    <col min="8" max="8" width="17.75" style="102" customWidth="1"/>
    <col min="9" max="9" width="21.375" style="102" customWidth="1"/>
    <col min="10" max="10" width="17.625" style="102" customWidth="1"/>
    <col min="11" max="11" width="17.75" style="102" customWidth="1"/>
    <col min="12" max="12" width="9.125" style="102" customWidth="1"/>
    <col min="13" max="13" width="17.5" style="102" customWidth="1"/>
    <col min="14" max="14" width="18.375" style="102" customWidth="1"/>
    <col min="15" max="15" width="9.25" style="103" customWidth="1"/>
    <col min="16" max="16384" width="9" style="102"/>
  </cols>
  <sheetData>
    <row r="1" spans="2:15" ht="14.25" x14ac:dyDescent="0.15">
      <c r="B1" s="101" t="s">
        <v>107</v>
      </c>
    </row>
    <row r="2" spans="2:15" ht="24" x14ac:dyDescent="0.15">
      <c r="B2" s="287" t="s">
        <v>109</v>
      </c>
      <c r="C2" s="287"/>
      <c r="D2" s="287"/>
      <c r="E2" s="287"/>
      <c r="F2" s="287"/>
      <c r="G2" s="287"/>
      <c r="H2" s="287"/>
      <c r="I2" s="287"/>
      <c r="J2" s="287"/>
      <c r="K2" s="287"/>
      <c r="L2" s="287"/>
      <c r="M2" s="287"/>
      <c r="N2" s="104"/>
      <c r="O2" s="102"/>
    </row>
    <row r="3" spans="2:15" ht="24" x14ac:dyDescent="0.2">
      <c r="B3" s="178" t="s">
        <v>155</v>
      </c>
      <c r="G3" s="126"/>
      <c r="H3" s="126"/>
      <c r="I3" s="126"/>
      <c r="J3" s="105"/>
      <c r="K3" s="159"/>
      <c r="L3" s="126"/>
      <c r="M3" s="126"/>
      <c r="N3" s="104"/>
      <c r="O3" s="102"/>
    </row>
    <row r="4" spans="2:15" ht="24" x14ac:dyDescent="0.15">
      <c r="B4" s="127" t="s">
        <v>87</v>
      </c>
      <c r="C4" s="127" t="s">
        <v>90</v>
      </c>
      <c r="D4" s="288" t="s">
        <v>89</v>
      </c>
      <c r="E4" s="289"/>
      <c r="F4" s="288" t="s">
        <v>5</v>
      </c>
      <c r="G4" s="289"/>
      <c r="H4" s="285" t="s">
        <v>33</v>
      </c>
      <c r="I4" s="285"/>
      <c r="J4" s="126"/>
      <c r="K4" s="126"/>
      <c r="L4" s="126"/>
      <c r="M4" s="126"/>
      <c r="N4" s="104"/>
      <c r="O4" s="102"/>
    </row>
    <row r="5" spans="2:15" ht="18.75" x14ac:dyDescent="0.2">
      <c r="B5" s="128" t="s">
        <v>88</v>
      </c>
      <c r="C5" s="154"/>
      <c r="D5" s="283"/>
      <c r="E5" s="284"/>
      <c r="F5" s="283"/>
      <c r="G5" s="284"/>
      <c r="H5" s="286"/>
      <c r="I5" s="286"/>
      <c r="M5" s="105"/>
      <c r="N5" s="106"/>
    </row>
    <row r="6" spans="2:15" ht="19.5" thickBot="1" x14ac:dyDescent="0.25">
      <c r="C6" s="105"/>
      <c r="D6" s="105"/>
      <c r="E6" s="105"/>
      <c r="F6" s="105"/>
      <c r="G6" s="105"/>
      <c r="H6" s="105"/>
      <c r="I6" s="105"/>
      <c r="M6" s="105"/>
      <c r="N6" s="106"/>
    </row>
    <row r="7" spans="2:15" ht="13.5" customHeight="1" x14ac:dyDescent="0.15">
      <c r="B7" s="161"/>
      <c r="C7" s="160"/>
      <c r="D7" s="108"/>
      <c r="E7" s="108"/>
      <c r="F7" s="107"/>
      <c r="G7" s="160"/>
      <c r="H7" s="107"/>
      <c r="I7" s="160"/>
      <c r="J7" s="180"/>
      <c r="K7" s="179"/>
      <c r="O7" s="102"/>
    </row>
    <row r="8" spans="2:15" s="109" customFormat="1" ht="34.5" customHeight="1" x14ac:dyDescent="0.15">
      <c r="B8" s="291" t="s">
        <v>121</v>
      </c>
      <c r="C8" s="292"/>
      <c r="D8" s="295" t="s">
        <v>112</v>
      </c>
      <c r="E8" s="292"/>
      <c r="F8" s="295" t="s">
        <v>113</v>
      </c>
      <c r="G8" s="292"/>
      <c r="H8" s="295" t="s">
        <v>114</v>
      </c>
      <c r="I8" s="292"/>
      <c r="J8" s="295" t="s">
        <v>156</v>
      </c>
      <c r="K8" s="297"/>
    </row>
    <row r="9" spans="2:15" s="112" customFormat="1" ht="13.5" customHeight="1" x14ac:dyDescent="0.15">
      <c r="B9" s="163"/>
      <c r="C9" s="162" t="s">
        <v>84</v>
      </c>
      <c r="D9" s="110"/>
      <c r="E9" s="111" t="s">
        <v>85</v>
      </c>
      <c r="F9" s="110"/>
      <c r="G9" s="162" t="s">
        <v>110</v>
      </c>
      <c r="H9" s="110"/>
      <c r="I9" s="162" t="s">
        <v>111</v>
      </c>
      <c r="J9" s="110"/>
      <c r="K9" s="181"/>
    </row>
    <row r="10" spans="2:15" s="112" customFormat="1" ht="14.25" customHeight="1" thickBot="1" x14ac:dyDescent="0.2">
      <c r="B10" s="164"/>
      <c r="C10" s="114" t="s">
        <v>83</v>
      </c>
      <c r="D10" s="113"/>
      <c r="E10" s="115" t="s">
        <v>83</v>
      </c>
      <c r="F10" s="113"/>
      <c r="G10" s="114" t="s">
        <v>83</v>
      </c>
      <c r="H10" s="113"/>
      <c r="I10" s="114" t="s">
        <v>83</v>
      </c>
      <c r="J10" s="113"/>
      <c r="K10" s="182"/>
    </row>
    <row r="11" spans="2:15" ht="85.5" customHeight="1" thickBot="1" x14ac:dyDescent="0.2">
      <c r="B11" s="293">
        <f ca="1">('別記様式２（申請額一覧 ）'!G21+'別記様式２（申請額一覧 ）'!J21)*1000</f>
        <v>0</v>
      </c>
      <c r="C11" s="294"/>
      <c r="D11" s="296">
        <f ca="1">('別記様式２（申請額一覧 ）'!F21+'別記様式２（申請額一覧 ）'!I21)*1000</f>
        <v>0</v>
      </c>
      <c r="E11" s="294"/>
      <c r="F11" s="296">
        <f ca="1">('別記様式２（申請額一覧 ）'!G21+'別記様式２（申請額一覧 ）'!I21)*1000</f>
        <v>0</v>
      </c>
      <c r="G11" s="294"/>
      <c r="H11" s="296">
        <f ca="1">('別記様式２（申請額一覧 ）'!L21)*1000</f>
        <v>0</v>
      </c>
      <c r="I11" s="294"/>
      <c r="J11" s="298"/>
      <c r="K11" s="299"/>
      <c r="O11" s="102"/>
    </row>
    <row r="12" spans="2:15" s="121" customFormat="1" ht="17.25" x14ac:dyDescent="0.15">
      <c r="B12" s="116"/>
      <c r="C12" s="117"/>
      <c r="D12" s="117"/>
      <c r="E12" s="117"/>
      <c r="F12" s="118"/>
      <c r="G12" s="118"/>
      <c r="H12" s="118"/>
      <c r="I12" s="118"/>
      <c r="J12" s="118"/>
      <c r="K12" s="118"/>
      <c r="L12" s="118"/>
      <c r="M12" s="118"/>
      <c r="N12" s="119"/>
      <c r="O12" s="120"/>
    </row>
    <row r="13" spans="2:15" s="121" customFormat="1" ht="17.25" x14ac:dyDescent="0.15">
      <c r="B13" s="121" t="s">
        <v>158</v>
      </c>
    </row>
    <row r="14" spans="2:15" s="121" customFormat="1" ht="17.25" x14ac:dyDescent="0.15">
      <c r="B14" s="121" t="s">
        <v>157</v>
      </c>
    </row>
    <row r="15" spans="2:15" s="122" customFormat="1" ht="17.25" x14ac:dyDescent="0.15">
      <c r="B15" s="121" t="s">
        <v>132</v>
      </c>
      <c r="D15" s="121"/>
      <c r="E15" s="121"/>
      <c r="F15" s="121"/>
      <c r="G15" s="121"/>
      <c r="H15" s="121"/>
      <c r="I15" s="121"/>
      <c r="J15" s="121"/>
      <c r="K15" s="121"/>
      <c r="L15" s="121"/>
      <c r="M15" s="121"/>
      <c r="N15" s="121"/>
      <c r="O15" s="121"/>
    </row>
    <row r="16" spans="2:15" s="101" customFormat="1" ht="17.25" x14ac:dyDescent="0.15">
      <c r="B16" s="121" t="s">
        <v>160</v>
      </c>
      <c r="D16" s="121"/>
      <c r="E16" s="123"/>
      <c r="F16" s="123"/>
      <c r="G16" s="123"/>
      <c r="H16" s="123"/>
      <c r="I16" s="123"/>
      <c r="J16" s="123"/>
      <c r="K16" s="123"/>
      <c r="L16" s="123"/>
      <c r="M16" s="123"/>
      <c r="N16" s="123"/>
      <c r="O16" s="123"/>
    </row>
    <row r="17" spans="2:15" ht="17.25" x14ac:dyDescent="0.15">
      <c r="B17" s="123"/>
      <c r="C17" s="290"/>
      <c r="D17" s="290"/>
      <c r="E17" s="290"/>
      <c r="F17" s="290"/>
      <c r="G17" s="290"/>
      <c r="H17" s="290"/>
      <c r="I17" s="290"/>
      <c r="J17" s="290"/>
      <c r="K17" s="290"/>
      <c r="L17" s="290"/>
      <c r="M17" s="290"/>
      <c r="N17" s="290"/>
      <c r="O17" s="290"/>
    </row>
    <row r="18" spans="2:15" ht="17.25" x14ac:dyDescent="0.15">
      <c r="C18" s="124"/>
      <c r="D18" s="124"/>
      <c r="E18" s="124"/>
      <c r="F18" s="124"/>
      <c r="G18" s="124"/>
      <c r="H18" s="124"/>
      <c r="I18" s="124"/>
      <c r="J18" s="124"/>
      <c r="K18" s="124"/>
      <c r="L18" s="124"/>
      <c r="M18" s="124"/>
      <c r="N18" s="124"/>
      <c r="O18" s="125"/>
    </row>
  </sheetData>
  <mergeCells count="18">
    <mergeCell ref="C17:O17"/>
    <mergeCell ref="B8:C8"/>
    <mergeCell ref="B11:C11"/>
    <mergeCell ref="D8:E8"/>
    <mergeCell ref="D11:E11"/>
    <mergeCell ref="F8:G8"/>
    <mergeCell ref="F11:G11"/>
    <mergeCell ref="H8:I8"/>
    <mergeCell ref="H11:I11"/>
    <mergeCell ref="J8:K8"/>
    <mergeCell ref="J11:K11"/>
    <mergeCell ref="F5:G5"/>
    <mergeCell ref="H4:I4"/>
    <mergeCell ref="H5:I5"/>
    <mergeCell ref="B2:M2"/>
    <mergeCell ref="D4:E4"/>
    <mergeCell ref="D5:E5"/>
    <mergeCell ref="F4:G4"/>
  </mergeCells>
  <phoneticPr fontId="2"/>
  <pageMargins left="0.7" right="0.7" top="0.75" bottom="0.75" header="0.3" footer="0.3"/>
  <pageSetup paperSize="9" scale="68" orientation="landscape" r:id="rId1"/>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showGridLines="0" view="pageBreakPreview" zoomScaleNormal="140" zoomScaleSheetLayoutView="100" workbookViewId="0"/>
  </sheetViews>
  <sheetFormatPr defaultColWidth="2.25" defaultRowHeight="13.5" x14ac:dyDescent="0.15"/>
  <cols>
    <col min="1" max="1" width="2.25" style="68"/>
    <col min="2" max="2" width="3.125" style="68" customWidth="1"/>
    <col min="3" max="3" width="12.875" style="68" customWidth="1"/>
    <col min="4" max="4" width="16.875" style="68" customWidth="1"/>
    <col min="5" max="5" width="18.875" style="68" customWidth="1"/>
    <col min="6" max="12" width="15.875" style="68" customWidth="1"/>
    <col min="13" max="16384" width="2.25" style="68"/>
  </cols>
  <sheetData>
    <row r="1" spans="1:12" x14ac:dyDescent="0.15">
      <c r="A1" s="68" t="s">
        <v>161</v>
      </c>
    </row>
    <row r="3" spans="1:12" ht="18" customHeight="1" thickBot="1" x14ac:dyDescent="0.2">
      <c r="B3" s="69"/>
      <c r="L3" s="92" t="s">
        <v>79</v>
      </c>
    </row>
    <row r="4" spans="1:12" ht="18" customHeight="1" thickBot="1" x14ac:dyDescent="0.2">
      <c r="B4" s="304" t="s">
        <v>46</v>
      </c>
      <c r="C4" s="305" t="s">
        <v>44</v>
      </c>
      <c r="D4" s="306" t="s">
        <v>41</v>
      </c>
      <c r="E4" s="307" t="s">
        <v>45</v>
      </c>
      <c r="F4" s="308" t="s">
        <v>169</v>
      </c>
      <c r="G4" s="308"/>
      <c r="H4" s="309"/>
      <c r="I4" s="308" t="s">
        <v>170</v>
      </c>
      <c r="J4" s="308"/>
      <c r="K4" s="309"/>
      <c r="L4" s="302" t="s">
        <v>163</v>
      </c>
    </row>
    <row r="5" spans="1:12" ht="27.75" customHeight="1" x14ac:dyDescent="0.15">
      <c r="B5" s="304"/>
      <c r="C5" s="305"/>
      <c r="D5" s="306"/>
      <c r="E5" s="307"/>
      <c r="F5" s="70" t="s">
        <v>43</v>
      </c>
      <c r="G5" s="100" t="s">
        <v>81</v>
      </c>
      <c r="H5" s="71" t="s">
        <v>159</v>
      </c>
      <c r="I5" s="72" t="s">
        <v>48</v>
      </c>
      <c r="J5" s="70" t="s">
        <v>82</v>
      </c>
      <c r="K5" s="73" t="s">
        <v>162</v>
      </c>
      <c r="L5" s="303"/>
    </row>
    <row r="6" spans="1:12" ht="22.5" customHeight="1" x14ac:dyDescent="0.15">
      <c r="B6" s="74">
        <v>1</v>
      </c>
      <c r="C6" s="75">
        <f ca="1">IFERROR(INDIRECT("個票"&amp;$B6&amp;"！$AG$4"),"")</f>
        <v>0</v>
      </c>
      <c r="D6" s="75">
        <f ca="1">IFERROR(INDIRECT("個票"&amp;$B6&amp;"！$L$4"),"")</f>
        <v>0</v>
      </c>
      <c r="E6" s="74">
        <f ca="1">IFERROR(INDIRECT("個票"&amp;$B6&amp;"！$L$5"),"")</f>
        <v>0</v>
      </c>
      <c r="F6" s="76">
        <f ca="1">IF(G6&lt;&gt;0,IFERROR(INDIRECT("個票"&amp;$B6&amp;"！$AA$16"),""),0)</f>
        <v>0</v>
      </c>
      <c r="G6" s="76">
        <f ca="1">IFERROR(INDIRECT("個票"&amp;$B6&amp;"！$AI$16"),"")</f>
        <v>0</v>
      </c>
      <c r="H6" s="77">
        <f ca="1">MIN(F6:G6)</f>
        <v>0</v>
      </c>
      <c r="I6" s="78">
        <f ca="1">IF(J6&lt;&gt;0,IFERROR(INDIRECT("個票"&amp;$B6&amp;"！$AA$39"),""),0)</f>
        <v>0</v>
      </c>
      <c r="J6" s="76">
        <f ca="1">IFERROR(INDIRECT("個票"&amp;$B6&amp;"！$AI$39"),"")</f>
        <v>0</v>
      </c>
      <c r="K6" s="79">
        <f ca="1">MIN(I6:J6)</f>
        <v>0</v>
      </c>
      <c r="L6" s="79">
        <f ca="1">SUM(H6,K6)</f>
        <v>0</v>
      </c>
    </row>
    <row r="7" spans="1:12" ht="22.5" customHeight="1" x14ac:dyDescent="0.15">
      <c r="B7" s="74">
        <v>2</v>
      </c>
      <c r="C7" s="75">
        <f t="shared" ref="C7:C20" ca="1" si="0">IFERROR(INDIRECT("個票"&amp;$B7&amp;"！$AG$4"),"")</f>
        <v>0</v>
      </c>
      <c r="D7" s="75">
        <f t="shared" ref="D7:D20" ca="1" si="1">IFERROR(INDIRECT("個票"&amp;$B7&amp;"！$L$4"),"")</f>
        <v>0</v>
      </c>
      <c r="E7" s="74">
        <f t="shared" ref="E7:E20" ca="1" si="2">IFERROR(INDIRECT("個票"&amp;$B7&amp;"！$L$5"),"")</f>
        <v>0</v>
      </c>
      <c r="F7" s="76">
        <f ca="1">IF(G7&lt;&gt;0,IFERROR(INDIRECT("個票"&amp;$B7&amp;"！$AA$16"),""),0)</f>
        <v>0</v>
      </c>
      <c r="G7" s="76">
        <f ca="1">IFERROR(INDIRECT("個票"&amp;$B7&amp;"！$AI$16"),"")</f>
        <v>0</v>
      </c>
      <c r="H7" s="77">
        <f t="shared" ref="H7:H20" ca="1" si="3">MIN(F7:G7)</f>
        <v>0</v>
      </c>
      <c r="I7" s="78">
        <f t="shared" ref="I7:I20" ca="1" si="4">IF(J7&lt;&gt;0,IFERROR(INDIRECT("個票"&amp;$B7&amp;"！$AA$39"),""),0)</f>
        <v>0</v>
      </c>
      <c r="J7" s="76">
        <f t="shared" ref="J7:J20" ca="1" si="5">IFERROR(INDIRECT("個票"&amp;$B7&amp;"！$AI$39"),"")</f>
        <v>0</v>
      </c>
      <c r="K7" s="79">
        <f t="shared" ref="K7:K20" ca="1" si="6">MIN(I7:J7)</f>
        <v>0</v>
      </c>
      <c r="L7" s="79">
        <f t="shared" ref="L7:L19" ca="1" si="7">SUM(H7,K7)</f>
        <v>0</v>
      </c>
    </row>
    <row r="8" spans="1:12" ht="22.5" customHeight="1" x14ac:dyDescent="0.15">
      <c r="B8" s="74">
        <v>3</v>
      </c>
      <c r="C8" s="75">
        <f t="shared" ca="1" si="0"/>
        <v>0</v>
      </c>
      <c r="D8" s="75">
        <f t="shared" ca="1" si="1"/>
        <v>0</v>
      </c>
      <c r="E8" s="74">
        <f t="shared" ca="1" si="2"/>
        <v>0</v>
      </c>
      <c r="F8" s="76">
        <f t="shared" ref="F8:F20" ca="1" si="8">IF(G8&lt;&gt;0,IFERROR(INDIRECT("個票"&amp;$B8&amp;"！$AA$16"),""),0)</f>
        <v>0</v>
      </c>
      <c r="G8" s="76">
        <f t="shared" ref="G8:G20" ca="1" si="9">IFERROR(INDIRECT("個票"&amp;$B8&amp;"！$AI$16"),"")</f>
        <v>0</v>
      </c>
      <c r="H8" s="77">
        <f t="shared" ca="1" si="3"/>
        <v>0</v>
      </c>
      <c r="I8" s="78">
        <f t="shared" ca="1" si="4"/>
        <v>0</v>
      </c>
      <c r="J8" s="76">
        <f t="shared" ca="1" si="5"/>
        <v>0</v>
      </c>
      <c r="K8" s="79">
        <f t="shared" ca="1" si="6"/>
        <v>0</v>
      </c>
      <c r="L8" s="79">
        <f t="shared" ca="1" si="7"/>
        <v>0</v>
      </c>
    </row>
    <row r="9" spans="1:12" ht="22.5" customHeight="1" x14ac:dyDescent="0.15">
      <c r="B9" s="74">
        <v>4</v>
      </c>
      <c r="C9" s="75">
        <f t="shared" ca="1" si="0"/>
        <v>0</v>
      </c>
      <c r="D9" s="75">
        <f t="shared" ca="1" si="1"/>
        <v>0</v>
      </c>
      <c r="E9" s="74">
        <f t="shared" ca="1" si="2"/>
        <v>0</v>
      </c>
      <c r="F9" s="76">
        <f t="shared" ca="1" si="8"/>
        <v>0</v>
      </c>
      <c r="G9" s="76">
        <f t="shared" ca="1" si="9"/>
        <v>0</v>
      </c>
      <c r="H9" s="77">
        <f t="shared" ca="1" si="3"/>
        <v>0</v>
      </c>
      <c r="I9" s="78">
        <f t="shared" ca="1" si="4"/>
        <v>0</v>
      </c>
      <c r="J9" s="76">
        <f t="shared" ca="1" si="5"/>
        <v>0</v>
      </c>
      <c r="K9" s="79">
        <f t="shared" ca="1" si="6"/>
        <v>0</v>
      </c>
      <c r="L9" s="79">
        <f t="shared" ca="1" si="7"/>
        <v>0</v>
      </c>
    </row>
    <row r="10" spans="1:12" ht="22.5" customHeight="1" x14ac:dyDescent="0.15">
      <c r="B10" s="74">
        <v>5</v>
      </c>
      <c r="C10" s="75">
        <f t="shared" ca="1" si="0"/>
        <v>0</v>
      </c>
      <c r="D10" s="75">
        <f t="shared" ca="1" si="1"/>
        <v>0</v>
      </c>
      <c r="E10" s="74">
        <f t="shared" ca="1" si="2"/>
        <v>0</v>
      </c>
      <c r="F10" s="76">
        <f t="shared" ca="1" si="8"/>
        <v>0</v>
      </c>
      <c r="G10" s="76">
        <f t="shared" ca="1" si="9"/>
        <v>0</v>
      </c>
      <c r="H10" s="77">
        <f t="shared" ca="1" si="3"/>
        <v>0</v>
      </c>
      <c r="I10" s="78">
        <f t="shared" ca="1" si="4"/>
        <v>0</v>
      </c>
      <c r="J10" s="76">
        <f t="shared" ca="1" si="5"/>
        <v>0</v>
      </c>
      <c r="K10" s="79">
        <f t="shared" ca="1" si="6"/>
        <v>0</v>
      </c>
      <c r="L10" s="79">
        <f t="shared" ca="1" si="7"/>
        <v>0</v>
      </c>
    </row>
    <row r="11" spans="1:12" ht="22.5" customHeight="1" x14ac:dyDescent="0.15">
      <c r="B11" s="74">
        <v>6</v>
      </c>
      <c r="C11" s="75" t="str">
        <f t="shared" ca="1" si="0"/>
        <v/>
      </c>
      <c r="D11" s="75" t="str">
        <f t="shared" ca="1" si="1"/>
        <v/>
      </c>
      <c r="E11" s="74" t="str">
        <f t="shared" ca="1" si="2"/>
        <v/>
      </c>
      <c r="F11" s="76" t="str">
        <f t="shared" ca="1" si="8"/>
        <v/>
      </c>
      <c r="G11" s="76" t="str">
        <f t="shared" ca="1" si="9"/>
        <v/>
      </c>
      <c r="H11" s="77">
        <f t="shared" ca="1" si="3"/>
        <v>0</v>
      </c>
      <c r="I11" s="78" t="str">
        <f t="shared" ca="1" si="4"/>
        <v/>
      </c>
      <c r="J11" s="76" t="str">
        <f t="shared" ca="1" si="5"/>
        <v/>
      </c>
      <c r="K11" s="79">
        <f t="shared" ca="1" si="6"/>
        <v>0</v>
      </c>
      <c r="L11" s="79">
        <f t="shared" ca="1" si="7"/>
        <v>0</v>
      </c>
    </row>
    <row r="12" spans="1:12" ht="22.5" customHeight="1" x14ac:dyDescent="0.15">
      <c r="B12" s="74">
        <v>7</v>
      </c>
      <c r="C12" s="75" t="str">
        <f t="shared" ca="1" si="0"/>
        <v/>
      </c>
      <c r="D12" s="75" t="str">
        <f t="shared" ca="1" si="1"/>
        <v/>
      </c>
      <c r="E12" s="74" t="str">
        <f t="shared" ca="1" si="2"/>
        <v/>
      </c>
      <c r="F12" s="76" t="str">
        <f t="shared" ca="1" si="8"/>
        <v/>
      </c>
      <c r="G12" s="76" t="str">
        <f t="shared" ca="1" si="9"/>
        <v/>
      </c>
      <c r="H12" s="77">
        <f t="shared" ca="1" si="3"/>
        <v>0</v>
      </c>
      <c r="I12" s="78" t="str">
        <f t="shared" ca="1" si="4"/>
        <v/>
      </c>
      <c r="J12" s="76" t="str">
        <f t="shared" ca="1" si="5"/>
        <v/>
      </c>
      <c r="K12" s="79">
        <f t="shared" ca="1" si="6"/>
        <v>0</v>
      </c>
      <c r="L12" s="79">
        <f t="shared" ca="1" si="7"/>
        <v>0</v>
      </c>
    </row>
    <row r="13" spans="1:12" ht="22.5" customHeight="1" x14ac:dyDescent="0.15">
      <c r="B13" s="74">
        <v>8</v>
      </c>
      <c r="C13" s="75" t="str">
        <f t="shared" ca="1" si="0"/>
        <v/>
      </c>
      <c r="D13" s="75" t="str">
        <f t="shared" ca="1" si="1"/>
        <v/>
      </c>
      <c r="E13" s="74" t="str">
        <f t="shared" ca="1" si="2"/>
        <v/>
      </c>
      <c r="F13" s="76" t="str">
        <f t="shared" ca="1" si="8"/>
        <v/>
      </c>
      <c r="G13" s="76" t="str">
        <f t="shared" ca="1" si="9"/>
        <v/>
      </c>
      <c r="H13" s="77">
        <f t="shared" ca="1" si="3"/>
        <v>0</v>
      </c>
      <c r="I13" s="78" t="str">
        <f t="shared" ca="1" si="4"/>
        <v/>
      </c>
      <c r="J13" s="76" t="str">
        <f t="shared" ca="1" si="5"/>
        <v/>
      </c>
      <c r="K13" s="79">
        <f t="shared" ca="1" si="6"/>
        <v>0</v>
      </c>
      <c r="L13" s="79">
        <f t="shared" ca="1" si="7"/>
        <v>0</v>
      </c>
    </row>
    <row r="14" spans="1:12" ht="22.5" customHeight="1" x14ac:dyDescent="0.15">
      <c r="B14" s="74">
        <v>9</v>
      </c>
      <c r="C14" s="75" t="str">
        <f t="shared" ca="1" si="0"/>
        <v/>
      </c>
      <c r="D14" s="75" t="str">
        <f t="shared" ca="1" si="1"/>
        <v/>
      </c>
      <c r="E14" s="74" t="str">
        <f t="shared" ca="1" si="2"/>
        <v/>
      </c>
      <c r="F14" s="76" t="str">
        <f t="shared" ca="1" si="8"/>
        <v/>
      </c>
      <c r="G14" s="76" t="str">
        <f t="shared" ca="1" si="9"/>
        <v/>
      </c>
      <c r="H14" s="77">
        <f t="shared" ca="1" si="3"/>
        <v>0</v>
      </c>
      <c r="I14" s="78" t="str">
        <f t="shared" ca="1" si="4"/>
        <v/>
      </c>
      <c r="J14" s="76" t="str">
        <f t="shared" ca="1" si="5"/>
        <v/>
      </c>
      <c r="K14" s="79">
        <f t="shared" ca="1" si="6"/>
        <v>0</v>
      </c>
      <c r="L14" s="79">
        <f t="shared" ca="1" si="7"/>
        <v>0</v>
      </c>
    </row>
    <row r="15" spans="1:12" ht="22.5" customHeight="1" x14ac:dyDescent="0.15">
      <c r="B15" s="74">
        <v>10</v>
      </c>
      <c r="C15" s="75" t="str">
        <f t="shared" ca="1" si="0"/>
        <v/>
      </c>
      <c r="D15" s="75" t="str">
        <f t="shared" ca="1" si="1"/>
        <v/>
      </c>
      <c r="E15" s="74" t="str">
        <f t="shared" ca="1" si="2"/>
        <v/>
      </c>
      <c r="F15" s="76" t="str">
        <f t="shared" ca="1" si="8"/>
        <v/>
      </c>
      <c r="G15" s="76" t="str">
        <f t="shared" ca="1" si="9"/>
        <v/>
      </c>
      <c r="H15" s="77">
        <f t="shared" ca="1" si="3"/>
        <v>0</v>
      </c>
      <c r="I15" s="78" t="str">
        <f t="shared" ca="1" si="4"/>
        <v/>
      </c>
      <c r="J15" s="76" t="str">
        <f t="shared" ca="1" si="5"/>
        <v/>
      </c>
      <c r="K15" s="79">
        <f t="shared" ca="1" si="6"/>
        <v>0</v>
      </c>
      <c r="L15" s="79">
        <f t="shared" ca="1" si="7"/>
        <v>0</v>
      </c>
    </row>
    <row r="16" spans="1:12" ht="22.5" customHeight="1" x14ac:dyDescent="0.15">
      <c r="B16" s="74">
        <v>11</v>
      </c>
      <c r="C16" s="75" t="str">
        <f t="shared" ca="1" si="0"/>
        <v/>
      </c>
      <c r="D16" s="75" t="str">
        <f t="shared" ca="1" si="1"/>
        <v/>
      </c>
      <c r="E16" s="74" t="str">
        <f t="shared" ca="1" si="2"/>
        <v/>
      </c>
      <c r="F16" s="76" t="str">
        <f t="shared" ca="1" si="8"/>
        <v/>
      </c>
      <c r="G16" s="76" t="str">
        <f t="shared" ca="1" si="9"/>
        <v/>
      </c>
      <c r="H16" s="77">
        <f t="shared" ca="1" si="3"/>
        <v>0</v>
      </c>
      <c r="I16" s="78" t="str">
        <f t="shared" ca="1" si="4"/>
        <v/>
      </c>
      <c r="J16" s="76" t="str">
        <f t="shared" ca="1" si="5"/>
        <v/>
      </c>
      <c r="K16" s="79">
        <f t="shared" ca="1" si="6"/>
        <v>0</v>
      </c>
      <c r="L16" s="79">
        <f t="shared" ca="1" si="7"/>
        <v>0</v>
      </c>
    </row>
    <row r="17" spans="1:12" ht="22.5" customHeight="1" x14ac:dyDescent="0.15">
      <c r="B17" s="74">
        <v>12</v>
      </c>
      <c r="C17" s="75" t="str">
        <f t="shared" ca="1" si="0"/>
        <v/>
      </c>
      <c r="D17" s="75" t="str">
        <f t="shared" ca="1" si="1"/>
        <v/>
      </c>
      <c r="E17" s="74" t="str">
        <f t="shared" ca="1" si="2"/>
        <v/>
      </c>
      <c r="F17" s="76" t="str">
        <f t="shared" ca="1" si="8"/>
        <v/>
      </c>
      <c r="G17" s="76" t="str">
        <f t="shared" ca="1" si="9"/>
        <v/>
      </c>
      <c r="H17" s="77">
        <f t="shared" ca="1" si="3"/>
        <v>0</v>
      </c>
      <c r="I17" s="78" t="str">
        <f t="shared" ca="1" si="4"/>
        <v/>
      </c>
      <c r="J17" s="76" t="str">
        <f t="shared" ca="1" si="5"/>
        <v/>
      </c>
      <c r="K17" s="79">
        <f t="shared" ca="1" si="6"/>
        <v>0</v>
      </c>
      <c r="L17" s="79">
        <f t="shared" ca="1" si="7"/>
        <v>0</v>
      </c>
    </row>
    <row r="18" spans="1:12" ht="22.5" customHeight="1" x14ac:dyDescent="0.15">
      <c r="B18" s="74">
        <v>13</v>
      </c>
      <c r="C18" s="75" t="str">
        <f t="shared" ca="1" si="0"/>
        <v/>
      </c>
      <c r="D18" s="75" t="str">
        <f t="shared" ca="1" si="1"/>
        <v/>
      </c>
      <c r="E18" s="74" t="str">
        <f t="shared" ca="1" si="2"/>
        <v/>
      </c>
      <c r="F18" s="76" t="str">
        <f t="shared" ca="1" si="8"/>
        <v/>
      </c>
      <c r="G18" s="76" t="str">
        <f t="shared" ca="1" si="9"/>
        <v/>
      </c>
      <c r="H18" s="77">
        <f t="shared" ca="1" si="3"/>
        <v>0</v>
      </c>
      <c r="I18" s="78" t="str">
        <f t="shared" ca="1" si="4"/>
        <v/>
      </c>
      <c r="J18" s="76" t="str">
        <f t="shared" ca="1" si="5"/>
        <v/>
      </c>
      <c r="K18" s="79">
        <f t="shared" ca="1" si="6"/>
        <v>0</v>
      </c>
      <c r="L18" s="79">
        <f t="shared" ca="1" si="7"/>
        <v>0</v>
      </c>
    </row>
    <row r="19" spans="1:12" ht="22.5" customHeight="1" x14ac:dyDescent="0.15">
      <c r="B19" s="74">
        <v>14</v>
      </c>
      <c r="C19" s="75" t="str">
        <f t="shared" ca="1" si="0"/>
        <v/>
      </c>
      <c r="D19" s="75" t="str">
        <f t="shared" ca="1" si="1"/>
        <v/>
      </c>
      <c r="E19" s="74" t="str">
        <f t="shared" ca="1" si="2"/>
        <v/>
      </c>
      <c r="F19" s="76" t="str">
        <f t="shared" ca="1" si="8"/>
        <v/>
      </c>
      <c r="G19" s="76" t="str">
        <f t="shared" ca="1" si="9"/>
        <v/>
      </c>
      <c r="H19" s="77">
        <f t="shared" ca="1" si="3"/>
        <v>0</v>
      </c>
      <c r="I19" s="78" t="str">
        <f t="shared" ca="1" si="4"/>
        <v/>
      </c>
      <c r="J19" s="76" t="str">
        <f t="shared" ca="1" si="5"/>
        <v/>
      </c>
      <c r="K19" s="79">
        <f t="shared" ca="1" si="6"/>
        <v>0</v>
      </c>
      <c r="L19" s="79">
        <f t="shared" ca="1" si="7"/>
        <v>0</v>
      </c>
    </row>
    <row r="20" spans="1:12" ht="22.5" customHeight="1" thickBot="1" x14ac:dyDescent="0.2">
      <c r="B20" s="80">
        <v>15</v>
      </c>
      <c r="C20" s="81" t="str">
        <f t="shared" ca="1" si="0"/>
        <v/>
      </c>
      <c r="D20" s="81" t="str">
        <f t="shared" ca="1" si="1"/>
        <v/>
      </c>
      <c r="E20" s="80" t="str">
        <f t="shared" ca="1" si="2"/>
        <v/>
      </c>
      <c r="F20" s="76" t="str">
        <f t="shared" ca="1" si="8"/>
        <v/>
      </c>
      <c r="G20" s="76" t="str">
        <f t="shared" ca="1" si="9"/>
        <v/>
      </c>
      <c r="H20" s="82">
        <f t="shared" ca="1" si="3"/>
        <v>0</v>
      </c>
      <c r="I20" s="78" t="str">
        <f t="shared" ca="1" si="4"/>
        <v/>
      </c>
      <c r="J20" s="76" t="str">
        <f t="shared" ca="1" si="5"/>
        <v/>
      </c>
      <c r="K20" s="83">
        <f t="shared" ca="1" si="6"/>
        <v>0</v>
      </c>
      <c r="L20" s="84">
        <f ca="1">SUM(H20,K20)</f>
        <v>0</v>
      </c>
    </row>
    <row r="21" spans="1:12" ht="22.5" customHeight="1" thickTop="1" thickBot="1" x14ac:dyDescent="0.2">
      <c r="B21" s="300" t="s">
        <v>49</v>
      </c>
      <c r="C21" s="301"/>
      <c r="D21" s="301"/>
      <c r="E21" s="301"/>
      <c r="F21" s="174">
        <f t="shared" ref="F21:K21" ca="1" si="10">SUM(F6:F20)</f>
        <v>0</v>
      </c>
      <c r="G21" s="176">
        <f t="shared" ca="1" si="10"/>
        <v>0</v>
      </c>
      <c r="H21" s="85">
        <f t="shared" ca="1" si="10"/>
        <v>0</v>
      </c>
      <c r="I21" s="175">
        <f t="shared" ca="1" si="10"/>
        <v>0</v>
      </c>
      <c r="J21" s="176">
        <f t="shared" ca="1" si="10"/>
        <v>0</v>
      </c>
      <c r="K21" s="86">
        <f t="shared" ca="1" si="10"/>
        <v>0</v>
      </c>
      <c r="L21" s="86">
        <f ca="1">SUM(H21,K21)</f>
        <v>0</v>
      </c>
    </row>
    <row r="22" spans="1:12" ht="19.5" customHeight="1" x14ac:dyDescent="0.15"/>
    <row r="23" spans="1:12" s="87" customFormat="1" ht="18" customHeight="1" x14ac:dyDescent="0.15">
      <c r="A23" s="68" t="s">
        <v>47</v>
      </c>
      <c r="B23" s="68"/>
      <c r="C23" s="68"/>
      <c r="D23" s="68"/>
    </row>
    <row r="24" spans="1:12" s="87" customFormat="1" ht="16.5" customHeight="1" x14ac:dyDescent="0.15">
      <c r="A24" s="68"/>
      <c r="B24" s="88">
        <v>1</v>
      </c>
      <c r="C24" s="89" t="s">
        <v>50</v>
      </c>
      <c r="D24" s="68"/>
    </row>
    <row r="25" spans="1:12" s="94" customFormat="1" ht="16.5" customHeight="1" x14ac:dyDescent="0.15">
      <c r="A25" s="22"/>
      <c r="B25" s="93">
        <v>2</v>
      </c>
      <c r="C25" s="27" t="s">
        <v>164</v>
      </c>
      <c r="D25" s="22"/>
    </row>
    <row r="26" spans="1:12" s="94" customFormat="1" ht="16.5" customHeight="1" x14ac:dyDescent="0.15">
      <c r="A26" s="22"/>
      <c r="B26" s="93">
        <v>3</v>
      </c>
      <c r="C26" s="27" t="s">
        <v>165</v>
      </c>
      <c r="D26" s="22"/>
    </row>
    <row r="27" spans="1:12" s="94" customFormat="1" ht="16.5" customHeight="1" x14ac:dyDescent="0.15">
      <c r="A27" s="22"/>
      <c r="B27" s="95">
        <v>4</v>
      </c>
      <c r="C27" s="96" t="s">
        <v>131</v>
      </c>
      <c r="D27" s="22"/>
    </row>
    <row r="28" spans="1:12" s="94" customFormat="1" ht="16.5" customHeight="1" x14ac:dyDescent="0.15">
      <c r="A28" s="22"/>
      <c r="B28" s="95">
        <v>5</v>
      </c>
      <c r="C28" s="96" t="s">
        <v>80</v>
      </c>
      <c r="D28" s="22"/>
    </row>
    <row r="29" spans="1:12" s="87" customFormat="1" ht="22.5" customHeight="1" x14ac:dyDescent="0.15"/>
    <row r="30" spans="1:12" s="87" customFormat="1" ht="22.5" customHeight="1" x14ac:dyDescent="0.15"/>
    <row r="31" spans="1:12" s="87" customFormat="1" ht="22.5" customHeight="1" x14ac:dyDescent="0.15"/>
    <row r="32" spans="1:12" s="87" customFormat="1" ht="22.5" customHeight="1" x14ac:dyDescent="0.15"/>
    <row r="33" s="87" customFormat="1" ht="22.5" customHeight="1" x14ac:dyDescent="0.15"/>
    <row r="34" s="87" customFormat="1" ht="22.5" customHeight="1" x14ac:dyDescent="0.15"/>
    <row r="35" s="87" customFormat="1" ht="22.5" customHeight="1" x14ac:dyDescent="0.15"/>
    <row r="36" s="87" customFormat="1" ht="22.5" customHeight="1" x14ac:dyDescent="0.15"/>
    <row r="37" s="87" customFormat="1" ht="22.5" customHeight="1" x14ac:dyDescent="0.15"/>
    <row r="38" s="87" customFormat="1" ht="22.5" customHeight="1" x14ac:dyDescent="0.15"/>
  </sheetData>
  <mergeCells count="8">
    <mergeCell ref="B21:E21"/>
    <mergeCell ref="L4:L5"/>
    <mergeCell ref="B4:B5"/>
    <mergeCell ref="C4:C5"/>
    <mergeCell ref="D4:D5"/>
    <mergeCell ref="E4:E5"/>
    <mergeCell ref="F4:H4"/>
    <mergeCell ref="I4:K4"/>
  </mergeCells>
  <phoneticPr fontId="2"/>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8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06"/>
  <sheetViews>
    <sheetView showGridLines="0" view="pageBreakPreview" zoomScale="130" zoomScaleNormal="120" zoomScaleSheetLayoutView="130" workbookViewId="0"/>
  </sheetViews>
  <sheetFormatPr defaultColWidth="2.25" defaultRowHeight="13.5" x14ac:dyDescent="0.15"/>
  <cols>
    <col min="1" max="1" width="2.25" style="22" customWidth="1"/>
    <col min="2" max="5" width="2.375" style="22" customWidth="1"/>
    <col min="6" max="7" width="2.375" style="22" bestFit="1" customWidth="1"/>
    <col min="8" max="40" width="2.25" style="22"/>
    <col min="41" max="47" width="2.25" style="22" customWidth="1"/>
    <col min="48" max="16384" width="2.25" style="22"/>
  </cols>
  <sheetData>
    <row r="1" spans="1:46" x14ac:dyDescent="0.15">
      <c r="A1" s="97" t="s">
        <v>166</v>
      </c>
    </row>
    <row r="3" spans="1:46" s="27" customFormat="1" ht="12" customHeight="1" x14ac:dyDescent="0.15">
      <c r="A3" s="204" t="s">
        <v>25</v>
      </c>
      <c r="B3" s="23" t="s">
        <v>0</v>
      </c>
      <c r="C3" s="24"/>
      <c r="D3" s="24"/>
      <c r="E3" s="25"/>
      <c r="F3" s="25"/>
      <c r="G3" s="25"/>
      <c r="H3" s="25"/>
      <c r="I3" s="25"/>
      <c r="J3" s="25"/>
      <c r="K3" s="26"/>
      <c r="L3" s="207"/>
      <c r="M3" s="208"/>
      <c r="N3" s="208"/>
      <c r="O3" s="208"/>
      <c r="P3" s="208"/>
      <c r="Q3" s="208"/>
      <c r="R3" s="208"/>
      <c r="S3" s="208"/>
      <c r="T3" s="208"/>
      <c r="U3" s="208"/>
      <c r="V3" s="208"/>
      <c r="W3" s="208"/>
      <c r="X3" s="208"/>
      <c r="Y3" s="208"/>
      <c r="Z3" s="208"/>
      <c r="AA3" s="208"/>
      <c r="AB3" s="208"/>
      <c r="AC3" s="208"/>
      <c r="AD3" s="208"/>
      <c r="AE3" s="208"/>
      <c r="AF3" s="209"/>
      <c r="AG3" s="210" t="s">
        <v>34</v>
      </c>
      <c r="AH3" s="211"/>
      <c r="AI3" s="211"/>
      <c r="AJ3" s="211"/>
      <c r="AK3" s="211"/>
      <c r="AL3" s="211"/>
      <c r="AM3" s="212"/>
    </row>
    <row r="4" spans="1:46" s="27" customFormat="1" ht="20.25" customHeight="1" x14ac:dyDescent="0.15">
      <c r="A4" s="205"/>
      <c r="B4" s="28" t="s">
        <v>23</v>
      </c>
      <c r="C4" s="29"/>
      <c r="D4" s="29"/>
      <c r="E4" s="30"/>
      <c r="F4" s="30"/>
      <c r="G4" s="30"/>
      <c r="H4" s="30"/>
      <c r="I4" s="30"/>
      <c r="J4" s="30"/>
      <c r="K4" s="31"/>
      <c r="L4" s="201"/>
      <c r="M4" s="202"/>
      <c r="N4" s="202"/>
      <c r="O4" s="202"/>
      <c r="P4" s="202"/>
      <c r="Q4" s="202"/>
      <c r="R4" s="202"/>
      <c r="S4" s="202"/>
      <c r="T4" s="202"/>
      <c r="U4" s="202"/>
      <c r="V4" s="202"/>
      <c r="W4" s="202"/>
      <c r="X4" s="202"/>
      <c r="Y4" s="202"/>
      <c r="Z4" s="202"/>
      <c r="AA4" s="202"/>
      <c r="AB4" s="202"/>
      <c r="AC4" s="202"/>
      <c r="AD4" s="202"/>
      <c r="AE4" s="202"/>
      <c r="AF4" s="203"/>
      <c r="AG4" s="213"/>
      <c r="AH4" s="214"/>
      <c r="AI4" s="214"/>
      <c r="AJ4" s="214"/>
      <c r="AK4" s="214"/>
      <c r="AL4" s="214"/>
      <c r="AM4" s="215"/>
      <c r="AP4" s="192"/>
      <c r="AQ4" s="192"/>
      <c r="AR4" s="192"/>
      <c r="AS4" s="192"/>
      <c r="AT4" s="192"/>
    </row>
    <row r="5" spans="1:46" s="27" customFormat="1" ht="20.25" customHeight="1" x14ac:dyDescent="0.15">
      <c r="A5" s="205"/>
      <c r="B5" s="99" t="s">
        <v>45</v>
      </c>
      <c r="C5" s="98"/>
      <c r="D5" s="98"/>
      <c r="E5" s="32"/>
      <c r="F5" s="32"/>
      <c r="G5" s="32"/>
      <c r="H5" s="32"/>
      <c r="I5" s="32"/>
      <c r="J5" s="32"/>
      <c r="K5" s="33"/>
      <c r="L5" s="216"/>
      <c r="M5" s="217"/>
      <c r="N5" s="217"/>
      <c r="O5" s="217"/>
      <c r="P5" s="217"/>
      <c r="Q5" s="217"/>
      <c r="R5" s="217"/>
      <c r="S5" s="217"/>
      <c r="T5" s="217"/>
      <c r="U5" s="217"/>
      <c r="V5" s="217"/>
      <c r="W5" s="217"/>
      <c r="X5" s="217"/>
      <c r="Y5" s="217"/>
      <c r="Z5" s="217"/>
      <c r="AA5" s="217"/>
      <c r="AB5" s="218"/>
      <c r="AC5" s="219" t="s">
        <v>35</v>
      </c>
      <c r="AD5" s="220"/>
      <c r="AE5" s="220"/>
      <c r="AF5" s="221"/>
      <c r="AG5" s="222"/>
      <c r="AH5" s="222"/>
      <c r="AI5" s="222"/>
      <c r="AJ5" s="222"/>
      <c r="AK5" s="222"/>
      <c r="AL5" s="223" t="s">
        <v>36</v>
      </c>
      <c r="AM5" s="224"/>
      <c r="AP5" s="192"/>
      <c r="AQ5" s="192"/>
      <c r="AR5" s="192"/>
      <c r="AS5" s="192"/>
      <c r="AT5" s="192"/>
    </row>
    <row r="6" spans="1:46" s="27" customFormat="1" ht="13.5" customHeight="1" x14ac:dyDescent="0.15">
      <c r="A6" s="205"/>
      <c r="B6" s="193" t="s">
        <v>38</v>
      </c>
      <c r="C6" s="194"/>
      <c r="D6" s="194"/>
      <c r="E6" s="194"/>
      <c r="F6" s="194"/>
      <c r="G6" s="194"/>
      <c r="H6" s="194"/>
      <c r="I6" s="194"/>
      <c r="J6" s="194"/>
      <c r="K6" s="195"/>
      <c r="L6" s="34" t="s">
        <v>1</v>
      </c>
      <c r="M6" s="34"/>
      <c r="N6" s="34"/>
      <c r="O6" s="34"/>
      <c r="P6" s="34"/>
      <c r="Q6" s="199"/>
      <c r="R6" s="199"/>
      <c r="S6" s="34" t="s">
        <v>2</v>
      </c>
      <c r="T6" s="199"/>
      <c r="U6" s="199"/>
      <c r="V6" s="199"/>
      <c r="W6" s="34" t="s">
        <v>3</v>
      </c>
      <c r="X6" s="34"/>
      <c r="Y6" s="34"/>
      <c r="Z6" s="34"/>
      <c r="AA6" s="34"/>
      <c r="AB6" s="34"/>
      <c r="AC6" s="35" t="s">
        <v>37</v>
      </c>
      <c r="AD6" s="34"/>
      <c r="AE6" s="34"/>
      <c r="AF6" s="34"/>
      <c r="AG6" s="34"/>
      <c r="AH6" s="34"/>
      <c r="AI6" s="34"/>
      <c r="AJ6" s="34"/>
      <c r="AK6" s="34"/>
      <c r="AL6" s="34"/>
      <c r="AM6" s="36"/>
      <c r="AP6" s="3"/>
      <c r="AQ6" s="14"/>
      <c r="AR6" s="14"/>
      <c r="AS6" s="14"/>
      <c r="AT6" s="200"/>
    </row>
    <row r="7" spans="1:46" s="27" customFormat="1" ht="20.25" customHeight="1" x14ac:dyDescent="0.15">
      <c r="A7" s="205"/>
      <c r="B7" s="196"/>
      <c r="C7" s="197"/>
      <c r="D7" s="197"/>
      <c r="E7" s="197"/>
      <c r="F7" s="197"/>
      <c r="G7" s="197"/>
      <c r="H7" s="197"/>
      <c r="I7" s="197"/>
      <c r="J7" s="197"/>
      <c r="K7" s="198"/>
      <c r="L7" s="201"/>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3"/>
      <c r="AP7" s="14"/>
      <c r="AQ7" s="14"/>
      <c r="AR7" s="14"/>
      <c r="AS7" s="14"/>
      <c r="AT7" s="200"/>
    </row>
    <row r="8" spans="1:46" s="27" customFormat="1" ht="20.25" customHeight="1" x14ac:dyDescent="0.15">
      <c r="A8" s="205"/>
      <c r="B8" s="225" t="s">
        <v>115</v>
      </c>
      <c r="C8" s="226"/>
      <c r="D8" s="226"/>
      <c r="E8" s="226"/>
      <c r="F8" s="226"/>
      <c r="G8" s="226"/>
      <c r="H8" s="226"/>
      <c r="I8" s="226"/>
      <c r="J8" s="226"/>
      <c r="K8" s="227"/>
      <c r="L8" s="155" t="s">
        <v>118</v>
      </c>
      <c r="M8" s="229" t="s">
        <v>151</v>
      </c>
      <c r="N8" s="229"/>
      <c r="O8" s="167"/>
      <c r="P8" s="167" t="s">
        <v>152</v>
      </c>
      <c r="Q8" s="167"/>
      <c r="R8" s="167" t="s">
        <v>153</v>
      </c>
      <c r="S8" s="167"/>
      <c r="T8" s="167" t="s">
        <v>154</v>
      </c>
      <c r="U8" s="168"/>
      <c r="V8" s="158" t="s">
        <v>119</v>
      </c>
      <c r="W8" s="229" t="s">
        <v>151</v>
      </c>
      <c r="X8" s="229"/>
      <c r="Y8" s="167"/>
      <c r="Z8" s="167" t="s">
        <v>152</v>
      </c>
      <c r="AA8" s="167"/>
      <c r="AB8" s="167" t="s">
        <v>153</v>
      </c>
      <c r="AC8" s="167"/>
      <c r="AD8" s="168" t="s">
        <v>154</v>
      </c>
      <c r="AE8" s="156" t="s">
        <v>120</v>
      </c>
      <c r="AF8" s="229" t="s">
        <v>151</v>
      </c>
      <c r="AG8" s="229"/>
      <c r="AH8" s="167"/>
      <c r="AI8" s="167" t="s">
        <v>152</v>
      </c>
      <c r="AJ8" s="167"/>
      <c r="AK8" s="167" t="s">
        <v>153</v>
      </c>
      <c r="AL8" s="167"/>
      <c r="AM8" s="168" t="s">
        <v>154</v>
      </c>
      <c r="AP8" s="14"/>
      <c r="AQ8" s="14"/>
      <c r="AR8" s="14"/>
      <c r="AS8" s="14"/>
      <c r="AT8" s="157"/>
    </row>
    <row r="9" spans="1:46" s="27" customFormat="1" ht="20.25" customHeight="1" x14ac:dyDescent="0.15">
      <c r="A9" s="205"/>
      <c r="B9" s="225" t="s">
        <v>116</v>
      </c>
      <c r="C9" s="226"/>
      <c r="D9" s="226"/>
      <c r="E9" s="226"/>
      <c r="F9" s="226"/>
      <c r="G9" s="226"/>
      <c r="H9" s="226"/>
      <c r="I9" s="226"/>
      <c r="J9" s="226"/>
      <c r="K9" s="227"/>
      <c r="L9" s="155"/>
      <c r="M9" s="167"/>
      <c r="N9" s="167" t="s">
        <v>153</v>
      </c>
      <c r="O9" s="167"/>
      <c r="P9" s="167" t="s">
        <v>154</v>
      </c>
      <c r="Q9" s="167" t="s">
        <v>130</v>
      </c>
      <c r="R9" s="167"/>
      <c r="S9" s="167" t="s">
        <v>153</v>
      </c>
      <c r="T9" s="167"/>
      <c r="U9" s="168" t="s">
        <v>154</v>
      </c>
      <c r="V9" s="158"/>
      <c r="W9" s="167" t="s">
        <v>153</v>
      </c>
      <c r="X9" s="167"/>
      <c r="Y9" s="167" t="s">
        <v>154</v>
      </c>
      <c r="Z9" s="167" t="s">
        <v>130</v>
      </c>
      <c r="AA9" s="167"/>
      <c r="AB9" s="167" t="s">
        <v>153</v>
      </c>
      <c r="AC9" s="167"/>
      <c r="AD9" s="168" t="s">
        <v>154</v>
      </c>
      <c r="AE9" s="156"/>
      <c r="AF9" s="167" t="s">
        <v>153</v>
      </c>
      <c r="AG9" s="167"/>
      <c r="AH9" s="167" t="s">
        <v>154</v>
      </c>
      <c r="AI9" s="167" t="s">
        <v>130</v>
      </c>
      <c r="AJ9" s="167"/>
      <c r="AK9" s="167" t="s">
        <v>153</v>
      </c>
      <c r="AL9" s="167"/>
      <c r="AM9" s="168" t="s">
        <v>154</v>
      </c>
      <c r="AP9" s="14"/>
      <c r="AQ9" s="14"/>
      <c r="AR9" s="14"/>
      <c r="AS9" s="14"/>
      <c r="AT9" s="157"/>
    </row>
    <row r="10" spans="1:46" s="27" customFormat="1" ht="20.25" customHeight="1" x14ac:dyDescent="0.15">
      <c r="A10" s="205"/>
      <c r="B10" s="225" t="s">
        <v>117</v>
      </c>
      <c r="C10" s="226"/>
      <c r="D10" s="226"/>
      <c r="E10" s="226"/>
      <c r="F10" s="226"/>
      <c r="G10" s="226"/>
      <c r="H10" s="226"/>
      <c r="I10" s="226"/>
      <c r="J10" s="226"/>
      <c r="K10" s="227"/>
      <c r="L10" s="155"/>
      <c r="M10" s="229" t="s">
        <v>151</v>
      </c>
      <c r="N10" s="229"/>
      <c r="O10" s="167"/>
      <c r="P10" s="167" t="s">
        <v>152</v>
      </c>
      <c r="Q10" s="167"/>
      <c r="R10" s="167" t="s">
        <v>153</v>
      </c>
      <c r="S10" s="167"/>
      <c r="T10" s="167" t="s">
        <v>154</v>
      </c>
      <c r="U10" s="168"/>
      <c r="V10" s="158"/>
      <c r="W10" s="229" t="s">
        <v>151</v>
      </c>
      <c r="X10" s="229"/>
      <c r="Y10" s="167"/>
      <c r="Z10" s="167" t="s">
        <v>152</v>
      </c>
      <c r="AA10" s="167"/>
      <c r="AB10" s="167" t="s">
        <v>153</v>
      </c>
      <c r="AC10" s="167"/>
      <c r="AD10" s="168" t="s">
        <v>154</v>
      </c>
      <c r="AE10" s="156"/>
      <c r="AF10" s="229" t="s">
        <v>151</v>
      </c>
      <c r="AG10" s="229"/>
      <c r="AH10" s="167"/>
      <c r="AI10" s="167" t="s">
        <v>152</v>
      </c>
      <c r="AJ10" s="167"/>
      <c r="AK10" s="167" t="s">
        <v>153</v>
      </c>
      <c r="AL10" s="167"/>
      <c r="AM10" s="168" t="s">
        <v>154</v>
      </c>
      <c r="AP10" s="14"/>
      <c r="AQ10" s="14"/>
      <c r="AR10" s="14"/>
      <c r="AS10" s="14"/>
      <c r="AT10" s="157"/>
    </row>
    <row r="11" spans="1:46" s="27" customFormat="1" ht="20.25" customHeight="1" x14ac:dyDescent="0.15">
      <c r="A11" s="205"/>
      <c r="B11" s="37" t="s">
        <v>4</v>
      </c>
      <c r="C11" s="38"/>
      <c r="D11" s="38"/>
      <c r="E11" s="39"/>
      <c r="F11" s="39"/>
      <c r="G11" s="39"/>
      <c r="H11" s="39"/>
      <c r="I11" s="39"/>
      <c r="J11" s="39"/>
      <c r="K11" s="39"/>
      <c r="L11" s="37" t="s">
        <v>5</v>
      </c>
      <c r="M11" s="39"/>
      <c r="N11" s="39"/>
      <c r="O11" s="39"/>
      <c r="P11" s="39"/>
      <c r="Q11" s="39"/>
      <c r="R11" s="40"/>
      <c r="S11" s="232"/>
      <c r="T11" s="233"/>
      <c r="U11" s="233"/>
      <c r="V11" s="233"/>
      <c r="W11" s="233"/>
      <c r="X11" s="233"/>
      <c r="Y11" s="234"/>
      <c r="Z11" s="37" t="s">
        <v>33</v>
      </c>
      <c r="AA11" s="39"/>
      <c r="AB11" s="39"/>
      <c r="AC11" s="39"/>
      <c r="AD11" s="39"/>
      <c r="AE11" s="39"/>
      <c r="AF11" s="40"/>
      <c r="AG11" s="232"/>
      <c r="AH11" s="233"/>
      <c r="AI11" s="233"/>
      <c r="AJ11" s="233"/>
      <c r="AK11" s="233"/>
      <c r="AL11" s="233"/>
      <c r="AM11" s="234"/>
    </row>
    <row r="12" spans="1:46" s="27" customFormat="1" ht="20.25" customHeight="1" x14ac:dyDescent="0.15">
      <c r="A12" s="206"/>
      <c r="B12" s="37" t="s">
        <v>24</v>
      </c>
      <c r="C12" s="38"/>
      <c r="D12" s="38"/>
      <c r="E12" s="39"/>
      <c r="F12" s="39"/>
      <c r="G12" s="39"/>
      <c r="H12" s="39"/>
      <c r="I12" s="39"/>
      <c r="J12" s="39"/>
      <c r="K12" s="39"/>
      <c r="L12" s="232"/>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4"/>
    </row>
    <row r="13" spans="1:46" s="27" customFormat="1" ht="18" customHeight="1" x14ac:dyDescent="0.15">
      <c r="A13" s="235" t="s">
        <v>52</v>
      </c>
      <c r="B13" s="236"/>
      <c r="C13" s="236"/>
      <c r="D13" s="236"/>
      <c r="E13" s="236"/>
      <c r="F13" s="236"/>
      <c r="G13" s="236"/>
      <c r="H13" s="237"/>
      <c r="I13" s="41"/>
      <c r="J13" s="8" t="s">
        <v>171</v>
      </c>
      <c r="K13" s="34"/>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3"/>
    </row>
    <row r="14" spans="1:46" s="27" customFormat="1" ht="18" customHeight="1" x14ac:dyDescent="0.15">
      <c r="A14" s="238"/>
      <c r="B14" s="239"/>
      <c r="C14" s="239"/>
      <c r="D14" s="239"/>
      <c r="E14" s="239"/>
      <c r="F14" s="239"/>
      <c r="G14" s="239"/>
      <c r="H14" s="240"/>
      <c r="I14" s="44"/>
      <c r="J14" s="45" t="s">
        <v>172</v>
      </c>
      <c r="K14" s="30"/>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46"/>
    </row>
    <row r="15" spans="1:46" s="27" customFormat="1" ht="5.25" customHeight="1" x14ac:dyDescent="0.15">
      <c r="A15" s="7"/>
      <c r="B15" s="7"/>
      <c r="C15" s="7"/>
      <c r="D15" s="7"/>
      <c r="E15" s="7"/>
      <c r="F15" s="7"/>
      <c r="G15" s="7"/>
      <c r="H15" s="7"/>
      <c r="I15" s="8"/>
      <c r="J15" s="1"/>
      <c r="K15" s="34"/>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row>
    <row r="16" spans="1:46" s="27" customFormat="1" ht="20.25" customHeight="1" x14ac:dyDescent="0.15">
      <c r="A16" s="47" t="s">
        <v>169</v>
      </c>
      <c r="B16" s="21"/>
      <c r="C16" s="15"/>
      <c r="D16" s="15"/>
      <c r="E16" s="15"/>
      <c r="F16" s="15"/>
      <c r="G16" s="15"/>
      <c r="H16" s="15"/>
      <c r="I16" s="48"/>
      <c r="J16" s="13"/>
      <c r="K16" s="30"/>
      <c r="L16" s="29"/>
      <c r="M16" s="29"/>
      <c r="N16" s="29"/>
      <c r="O16" s="29"/>
      <c r="P16" s="29"/>
      <c r="Q16" s="29"/>
      <c r="R16" s="29"/>
      <c r="S16" s="29"/>
      <c r="T16" s="29"/>
      <c r="U16" s="29"/>
      <c r="V16" s="29"/>
      <c r="W16" s="210" t="s">
        <v>42</v>
      </c>
      <c r="X16" s="211"/>
      <c r="Y16" s="211"/>
      <c r="Z16" s="212"/>
      <c r="AA16" s="241" t="str">
        <f>IF(L5="","",VLOOKUP(L5,$A$63:$B$97,2,0))</f>
        <v/>
      </c>
      <c r="AB16" s="242"/>
      <c r="AC16" s="242"/>
      <c r="AD16" s="211" t="s">
        <v>32</v>
      </c>
      <c r="AE16" s="212"/>
      <c r="AF16" s="210" t="s">
        <v>29</v>
      </c>
      <c r="AG16" s="211"/>
      <c r="AH16" s="212"/>
      <c r="AI16" s="243">
        <f>ROUNDDOWN($F$38/1000,0)</f>
        <v>0</v>
      </c>
      <c r="AJ16" s="244"/>
      <c r="AK16" s="244"/>
      <c r="AL16" s="211" t="s">
        <v>32</v>
      </c>
      <c r="AM16" s="212"/>
    </row>
    <row r="17" spans="1:39" s="27" customFormat="1" ht="20.25" customHeight="1" x14ac:dyDescent="0.15">
      <c r="A17" s="49" t="s">
        <v>26</v>
      </c>
      <c r="B17" s="10"/>
      <c r="C17" s="9"/>
      <c r="D17" s="9"/>
      <c r="E17" s="9"/>
      <c r="F17" s="9"/>
      <c r="G17" s="9"/>
      <c r="H17" s="248"/>
      <c r="I17" s="249"/>
      <c r="J17" s="250"/>
      <c r="K17" s="251" t="s">
        <v>123</v>
      </c>
      <c r="L17" s="252"/>
      <c r="M17" s="252"/>
      <c r="N17" s="252"/>
      <c r="O17" s="252"/>
      <c r="P17" s="252"/>
      <c r="Q17" s="252"/>
      <c r="R17" s="252"/>
      <c r="S17" s="252"/>
      <c r="T17" s="252"/>
      <c r="U17" s="252"/>
      <c r="V17" s="252"/>
      <c r="W17" s="252"/>
      <c r="X17" s="252"/>
      <c r="Y17" s="252"/>
      <c r="Z17" s="252"/>
      <c r="AA17" s="252"/>
      <c r="AB17" s="252"/>
      <c r="AC17" s="252"/>
      <c r="AD17" s="252"/>
      <c r="AE17" s="252"/>
      <c r="AF17" s="50" t="s">
        <v>167</v>
      </c>
      <c r="AG17" s="51"/>
      <c r="AH17" s="51"/>
      <c r="AI17" s="11"/>
      <c r="AJ17" s="11"/>
      <c r="AK17" s="38"/>
      <c r="AL17" s="9"/>
      <c r="AM17" s="52"/>
    </row>
    <row r="18" spans="1:39" s="27" customFormat="1" ht="6" customHeight="1" x14ac:dyDescent="0.15">
      <c r="A18" s="53"/>
      <c r="B18" s="3"/>
      <c r="C18" s="253" t="s">
        <v>122</v>
      </c>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4"/>
    </row>
    <row r="19" spans="1:39" s="27" customFormat="1" ht="6" customHeight="1" x14ac:dyDescent="0.15">
      <c r="A19" s="54"/>
      <c r="B19" s="2"/>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4"/>
    </row>
    <row r="20" spans="1:39" s="27" customFormat="1" ht="6" customHeight="1" x14ac:dyDescent="0.15">
      <c r="A20" s="54"/>
      <c r="B20" s="2"/>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4"/>
    </row>
    <row r="21" spans="1:39" s="27" customFormat="1" ht="6" customHeight="1" x14ac:dyDescent="0.15">
      <c r="A21" s="54"/>
      <c r="B21" s="2"/>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4"/>
    </row>
    <row r="22" spans="1:39" s="27" customFormat="1" ht="6" customHeight="1" x14ac:dyDescent="0.15">
      <c r="A22" s="54"/>
      <c r="B22" s="2"/>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4"/>
    </row>
    <row r="23" spans="1:39" s="27" customFormat="1" ht="6" customHeight="1" x14ac:dyDescent="0.15">
      <c r="A23" s="54"/>
      <c r="B23" s="2"/>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3"/>
      <c r="AM23" s="254"/>
    </row>
    <row r="24" spans="1:39" s="27" customFormat="1" ht="6" customHeight="1" x14ac:dyDescent="0.15">
      <c r="A24" s="54"/>
      <c r="B24" s="2"/>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4"/>
    </row>
    <row r="25" spans="1:39" s="27" customFormat="1" ht="6" customHeight="1" x14ac:dyDescent="0.15">
      <c r="A25" s="55"/>
      <c r="B25" s="5"/>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6"/>
    </row>
    <row r="26" spans="1:39" s="27" customFormat="1" ht="18.75" customHeight="1" x14ac:dyDescent="0.15">
      <c r="A26" s="257" t="s">
        <v>78</v>
      </c>
      <c r="B26" s="258"/>
      <c r="C26" s="258"/>
      <c r="D26" s="258"/>
      <c r="E26" s="258"/>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7"/>
    </row>
    <row r="27" spans="1:39" ht="18" customHeight="1" x14ac:dyDescent="0.15">
      <c r="A27" s="257" t="s">
        <v>27</v>
      </c>
      <c r="B27" s="258"/>
      <c r="C27" s="258"/>
      <c r="D27" s="258"/>
      <c r="E27" s="259"/>
      <c r="F27" s="257" t="s">
        <v>30</v>
      </c>
      <c r="G27" s="258"/>
      <c r="H27" s="258"/>
      <c r="I27" s="258"/>
      <c r="J27" s="258"/>
      <c r="K27" s="260" t="s">
        <v>28</v>
      </c>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0"/>
      <c r="AM27" s="260"/>
    </row>
    <row r="28" spans="1:39" ht="18" customHeight="1" x14ac:dyDescent="0.15">
      <c r="A28" s="245"/>
      <c r="B28" s="245"/>
      <c r="C28" s="245"/>
      <c r="D28" s="245"/>
      <c r="E28" s="245"/>
      <c r="F28" s="246"/>
      <c r="G28" s="246"/>
      <c r="H28" s="246"/>
      <c r="I28" s="246"/>
      <c r="J28" s="246"/>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row>
    <row r="29" spans="1:39" ht="18" customHeight="1" x14ac:dyDescent="0.15">
      <c r="A29" s="245"/>
      <c r="B29" s="245"/>
      <c r="C29" s="245"/>
      <c r="D29" s="245"/>
      <c r="E29" s="245"/>
      <c r="F29" s="246"/>
      <c r="G29" s="246"/>
      <c r="H29" s="246"/>
      <c r="I29" s="246"/>
      <c r="J29" s="246"/>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row>
    <row r="30" spans="1:39" ht="18" customHeight="1" x14ac:dyDescent="0.15">
      <c r="A30" s="245"/>
      <c r="B30" s="245"/>
      <c r="C30" s="245"/>
      <c r="D30" s="245"/>
      <c r="E30" s="245"/>
      <c r="F30" s="246"/>
      <c r="G30" s="246"/>
      <c r="H30" s="246"/>
      <c r="I30" s="246"/>
      <c r="J30" s="246"/>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row>
    <row r="31" spans="1:39" ht="18" customHeight="1" x14ac:dyDescent="0.15">
      <c r="A31" s="245"/>
      <c r="B31" s="245"/>
      <c r="C31" s="245"/>
      <c r="D31" s="245"/>
      <c r="E31" s="245"/>
      <c r="F31" s="246"/>
      <c r="G31" s="246"/>
      <c r="H31" s="246"/>
      <c r="I31" s="246"/>
      <c r="J31" s="246"/>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row>
    <row r="32" spans="1:39" ht="18" customHeight="1" x14ac:dyDescent="0.15">
      <c r="A32" s="245"/>
      <c r="B32" s="245"/>
      <c r="C32" s="245"/>
      <c r="D32" s="245"/>
      <c r="E32" s="245"/>
      <c r="F32" s="246"/>
      <c r="G32" s="246"/>
      <c r="H32" s="246"/>
      <c r="I32" s="246"/>
      <c r="J32" s="246"/>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row>
    <row r="33" spans="1:39" ht="18" customHeight="1" x14ac:dyDescent="0.15">
      <c r="A33" s="245"/>
      <c r="B33" s="245"/>
      <c r="C33" s="245"/>
      <c r="D33" s="245"/>
      <c r="E33" s="245"/>
      <c r="F33" s="246"/>
      <c r="G33" s="246"/>
      <c r="H33" s="246"/>
      <c r="I33" s="246"/>
      <c r="J33" s="246"/>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row>
    <row r="34" spans="1:39" ht="18" customHeight="1" x14ac:dyDescent="0.15">
      <c r="A34" s="245"/>
      <c r="B34" s="245"/>
      <c r="C34" s="245"/>
      <c r="D34" s="245"/>
      <c r="E34" s="245"/>
      <c r="F34" s="246"/>
      <c r="G34" s="246"/>
      <c r="H34" s="246"/>
      <c r="I34" s="246"/>
      <c r="J34" s="246"/>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row>
    <row r="35" spans="1:39" ht="18" customHeight="1" x14ac:dyDescent="0.15">
      <c r="A35" s="245"/>
      <c r="B35" s="245"/>
      <c r="C35" s="245"/>
      <c r="D35" s="245"/>
      <c r="E35" s="245"/>
      <c r="F35" s="246"/>
      <c r="G35" s="246"/>
      <c r="H35" s="246"/>
      <c r="I35" s="246"/>
      <c r="J35" s="246"/>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row>
    <row r="36" spans="1:39" ht="18" customHeight="1" x14ac:dyDescent="0.15">
      <c r="A36" s="245"/>
      <c r="B36" s="245"/>
      <c r="C36" s="245"/>
      <c r="D36" s="245"/>
      <c r="E36" s="245"/>
      <c r="F36" s="246"/>
      <c r="G36" s="246"/>
      <c r="H36" s="246"/>
      <c r="I36" s="246"/>
      <c r="J36" s="246"/>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row>
    <row r="37" spans="1:39" ht="18" customHeight="1" thickBot="1" x14ac:dyDescent="0.2">
      <c r="A37" s="245"/>
      <c r="B37" s="245"/>
      <c r="C37" s="245"/>
      <c r="D37" s="245"/>
      <c r="E37" s="245"/>
      <c r="F37" s="246"/>
      <c r="G37" s="246"/>
      <c r="H37" s="246"/>
      <c r="I37" s="246"/>
      <c r="J37" s="246"/>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row>
    <row r="38" spans="1:39" ht="22.5" customHeight="1" thickTop="1" x14ac:dyDescent="0.15">
      <c r="A38" s="268" t="s">
        <v>51</v>
      </c>
      <c r="B38" s="269"/>
      <c r="C38" s="269"/>
      <c r="D38" s="269"/>
      <c r="E38" s="269"/>
      <c r="F38" s="270">
        <f>SUM(F28:J37)</f>
        <v>0</v>
      </c>
      <c r="G38" s="271"/>
      <c r="H38" s="271"/>
      <c r="I38" s="271"/>
      <c r="J38" s="272"/>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row>
    <row r="39" spans="1:39" ht="18.75" customHeight="1" x14ac:dyDescent="0.15">
      <c r="A39" s="58" t="s">
        <v>170</v>
      </c>
      <c r="B39" s="15"/>
      <c r="C39" s="4"/>
      <c r="D39" s="15"/>
      <c r="E39" s="6"/>
      <c r="F39" s="15"/>
      <c r="G39" s="15"/>
      <c r="H39" s="15"/>
      <c r="I39" s="15"/>
      <c r="J39" s="12"/>
      <c r="K39" s="12"/>
      <c r="L39" s="12"/>
      <c r="M39" s="12"/>
      <c r="N39" s="12"/>
      <c r="O39" s="20"/>
      <c r="P39" s="17"/>
      <c r="Q39" s="18"/>
      <c r="R39" s="18"/>
      <c r="S39" s="12"/>
      <c r="T39" s="13"/>
      <c r="U39" s="12"/>
      <c r="V39" s="16"/>
      <c r="W39" s="210" t="s">
        <v>42</v>
      </c>
      <c r="X39" s="211"/>
      <c r="Y39" s="211"/>
      <c r="Z39" s="212"/>
      <c r="AA39" s="241" t="str">
        <f>IF(L5="","",VLOOKUP(L5,$A$63:$C$97,3,FALSE))</f>
        <v/>
      </c>
      <c r="AB39" s="242"/>
      <c r="AC39" s="242"/>
      <c r="AD39" s="211" t="s">
        <v>32</v>
      </c>
      <c r="AE39" s="212"/>
      <c r="AF39" s="210" t="s">
        <v>29</v>
      </c>
      <c r="AG39" s="211"/>
      <c r="AH39" s="212"/>
      <c r="AI39" s="243">
        <f>ROUNDDOWN($F$55/1000,0)</f>
        <v>0</v>
      </c>
      <c r="AJ39" s="244"/>
      <c r="AK39" s="244"/>
      <c r="AL39" s="211" t="s">
        <v>32</v>
      </c>
      <c r="AM39" s="212"/>
    </row>
    <row r="40" spans="1:39" ht="18.75" customHeight="1" x14ac:dyDescent="0.15">
      <c r="A40" s="49" t="s">
        <v>26</v>
      </c>
      <c r="B40" s="10"/>
      <c r="C40" s="9"/>
      <c r="D40" s="9"/>
      <c r="E40" s="9"/>
      <c r="F40" s="9"/>
      <c r="G40" s="9"/>
      <c r="H40" s="261"/>
      <c r="I40" s="262"/>
      <c r="J40" s="263"/>
      <c r="K40" s="251" t="s">
        <v>128</v>
      </c>
      <c r="L40" s="252"/>
      <c r="M40" s="252"/>
      <c r="N40" s="252"/>
      <c r="O40" s="252"/>
      <c r="P40" s="252"/>
      <c r="Q40" s="252"/>
      <c r="R40" s="252"/>
      <c r="S40" s="252"/>
      <c r="T40" s="252"/>
      <c r="U40" s="252"/>
      <c r="V40" s="252"/>
      <c r="W40" s="252"/>
      <c r="X40" s="252"/>
      <c r="Y40" s="252"/>
      <c r="Z40" s="252"/>
      <c r="AA40" s="252"/>
      <c r="AB40" s="252"/>
      <c r="AC40" s="252"/>
      <c r="AD40" s="252"/>
      <c r="AE40" s="252"/>
      <c r="AF40" s="50" t="s">
        <v>168</v>
      </c>
      <c r="AG40" s="51"/>
      <c r="AH40" s="51"/>
      <c r="AI40" s="11"/>
      <c r="AJ40" s="11"/>
      <c r="AK40" s="38"/>
      <c r="AL40" s="9"/>
      <c r="AM40" s="52"/>
    </row>
    <row r="41" spans="1:39" ht="25.5" customHeight="1" x14ac:dyDescent="0.15">
      <c r="A41" s="53"/>
      <c r="B41" s="3"/>
      <c r="C41" s="264" t="s">
        <v>173</v>
      </c>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5"/>
    </row>
    <row r="42" spans="1:39" ht="25.5" customHeight="1" x14ac:dyDescent="0.15">
      <c r="A42" s="55"/>
      <c r="B42" s="5"/>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7"/>
    </row>
    <row r="43" spans="1:39" ht="18.75" customHeight="1" x14ac:dyDescent="0.15">
      <c r="A43" s="257" t="s">
        <v>78</v>
      </c>
      <c r="B43" s="258"/>
      <c r="C43" s="258"/>
      <c r="D43" s="258"/>
      <c r="E43" s="258"/>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60"/>
    </row>
    <row r="44" spans="1:39" ht="18" customHeight="1" x14ac:dyDescent="0.15">
      <c r="A44" s="257" t="s">
        <v>27</v>
      </c>
      <c r="B44" s="258"/>
      <c r="C44" s="258"/>
      <c r="D44" s="258"/>
      <c r="E44" s="259"/>
      <c r="F44" s="257" t="s">
        <v>30</v>
      </c>
      <c r="G44" s="258"/>
      <c r="H44" s="258"/>
      <c r="I44" s="258"/>
      <c r="J44" s="258"/>
      <c r="K44" s="260" t="s">
        <v>28</v>
      </c>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row>
    <row r="45" spans="1:39" ht="18" customHeight="1" x14ac:dyDescent="0.15">
      <c r="A45" s="245"/>
      <c r="B45" s="245"/>
      <c r="C45" s="245"/>
      <c r="D45" s="245"/>
      <c r="E45" s="245"/>
      <c r="F45" s="246"/>
      <c r="G45" s="246"/>
      <c r="H45" s="246"/>
      <c r="I45" s="246"/>
      <c r="J45" s="246"/>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row>
    <row r="46" spans="1:39" ht="18" customHeight="1" x14ac:dyDescent="0.15">
      <c r="A46" s="245"/>
      <c r="B46" s="245"/>
      <c r="C46" s="245"/>
      <c r="D46" s="245"/>
      <c r="E46" s="245"/>
      <c r="F46" s="246"/>
      <c r="G46" s="246"/>
      <c r="H46" s="246"/>
      <c r="I46" s="246"/>
      <c r="J46" s="246"/>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row>
    <row r="47" spans="1:39" ht="18" customHeight="1" x14ac:dyDescent="0.15">
      <c r="A47" s="245"/>
      <c r="B47" s="245"/>
      <c r="C47" s="245"/>
      <c r="D47" s="245"/>
      <c r="E47" s="245"/>
      <c r="F47" s="246"/>
      <c r="G47" s="246"/>
      <c r="H47" s="246"/>
      <c r="I47" s="246"/>
      <c r="J47" s="246"/>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row>
    <row r="48" spans="1:39" ht="18" customHeight="1" x14ac:dyDescent="0.15">
      <c r="A48" s="245"/>
      <c r="B48" s="245"/>
      <c r="C48" s="245"/>
      <c r="D48" s="245"/>
      <c r="E48" s="245"/>
      <c r="F48" s="246"/>
      <c r="G48" s="246"/>
      <c r="H48" s="246"/>
      <c r="I48" s="246"/>
      <c r="J48" s="246"/>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row>
    <row r="49" spans="1:39" ht="18" customHeight="1" x14ac:dyDescent="0.15">
      <c r="A49" s="245"/>
      <c r="B49" s="245"/>
      <c r="C49" s="245"/>
      <c r="D49" s="245"/>
      <c r="E49" s="245"/>
      <c r="F49" s="246"/>
      <c r="G49" s="246"/>
      <c r="H49" s="246"/>
      <c r="I49" s="246"/>
      <c r="J49" s="246"/>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row>
    <row r="50" spans="1:39" ht="18" customHeight="1" x14ac:dyDescent="0.15">
      <c r="A50" s="245"/>
      <c r="B50" s="245"/>
      <c r="C50" s="245"/>
      <c r="D50" s="245"/>
      <c r="E50" s="245"/>
      <c r="F50" s="246"/>
      <c r="G50" s="246"/>
      <c r="H50" s="246"/>
      <c r="I50" s="246"/>
      <c r="J50" s="246"/>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row>
    <row r="51" spans="1:39" ht="18" customHeight="1" x14ac:dyDescent="0.15">
      <c r="A51" s="245"/>
      <c r="B51" s="245"/>
      <c r="C51" s="245"/>
      <c r="D51" s="245"/>
      <c r="E51" s="245"/>
      <c r="F51" s="246"/>
      <c r="G51" s="246"/>
      <c r="H51" s="246"/>
      <c r="I51" s="246"/>
      <c r="J51" s="246"/>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row>
    <row r="52" spans="1:39" ht="18" customHeight="1" x14ac:dyDescent="0.15">
      <c r="A52" s="245"/>
      <c r="B52" s="245"/>
      <c r="C52" s="245"/>
      <c r="D52" s="245"/>
      <c r="E52" s="245"/>
      <c r="F52" s="246"/>
      <c r="G52" s="246"/>
      <c r="H52" s="246"/>
      <c r="I52" s="246"/>
      <c r="J52" s="246"/>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row>
    <row r="53" spans="1:39" ht="18" customHeight="1" x14ac:dyDescent="0.15">
      <c r="A53" s="245"/>
      <c r="B53" s="245"/>
      <c r="C53" s="245"/>
      <c r="D53" s="245"/>
      <c r="E53" s="245"/>
      <c r="F53" s="246"/>
      <c r="G53" s="246"/>
      <c r="H53" s="246"/>
      <c r="I53" s="246"/>
      <c r="J53" s="246"/>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row>
    <row r="54" spans="1:39" ht="18" customHeight="1" thickBot="1" x14ac:dyDescent="0.2">
      <c r="A54" s="280"/>
      <c r="B54" s="280"/>
      <c r="C54" s="280"/>
      <c r="D54" s="280"/>
      <c r="E54" s="280"/>
      <c r="F54" s="281"/>
      <c r="G54" s="281"/>
      <c r="H54" s="281"/>
      <c r="I54" s="281"/>
      <c r="J54" s="281"/>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2"/>
    </row>
    <row r="55" spans="1:39" ht="22.5" customHeight="1" thickTop="1" x14ac:dyDescent="0.15">
      <c r="A55" s="274" t="s">
        <v>53</v>
      </c>
      <c r="B55" s="275"/>
      <c r="C55" s="275"/>
      <c r="D55" s="275"/>
      <c r="E55" s="276"/>
      <c r="F55" s="277">
        <f>SUM(F45:J54)</f>
        <v>0</v>
      </c>
      <c r="G55" s="278"/>
      <c r="H55" s="278"/>
      <c r="I55" s="278"/>
      <c r="J55" s="278"/>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row>
    <row r="56" spans="1:39" ht="4.5" customHeight="1" x14ac:dyDescent="0.15">
      <c r="A56" s="61"/>
      <c r="B56" s="61"/>
      <c r="C56" s="61"/>
      <c r="D56" s="61"/>
      <c r="E56" s="61"/>
      <c r="F56" s="61"/>
      <c r="G56" s="61"/>
      <c r="H56" s="61"/>
      <c r="I56" s="61"/>
      <c r="J56" s="61"/>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19"/>
      <c r="AL56" s="19"/>
      <c r="AM56" s="19"/>
    </row>
    <row r="57" spans="1:39" ht="3.75" customHeight="1" x14ac:dyDescent="0.15">
      <c r="A57" s="63"/>
      <c r="B57" s="64"/>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6"/>
      <c r="AL57" s="66"/>
      <c r="AM57" s="67"/>
    </row>
    <row r="60" spans="1:39" hidden="1" x14ac:dyDescent="0.15"/>
    <row r="61" spans="1:39" hidden="1" x14ac:dyDescent="0.15"/>
    <row r="62" spans="1:39" s="90" customFormat="1" ht="6" hidden="1" x14ac:dyDescent="0.15">
      <c r="B62" s="90" t="s">
        <v>54</v>
      </c>
      <c r="C62" s="90" t="s">
        <v>55</v>
      </c>
      <c r="D62" s="90" t="s">
        <v>56</v>
      </c>
      <c r="E62" s="90" t="s">
        <v>57</v>
      </c>
    </row>
    <row r="63" spans="1:39" s="90" customFormat="1" ht="6" hidden="1" x14ac:dyDescent="0.15">
      <c r="A63" s="90" t="s">
        <v>58</v>
      </c>
      <c r="B63" s="91">
        <v>537</v>
      </c>
      <c r="C63" s="91">
        <v>268</v>
      </c>
      <c r="D63" s="91">
        <v>537</v>
      </c>
      <c r="E63" s="91">
        <v>268</v>
      </c>
      <c r="F63" s="90" t="s">
        <v>59</v>
      </c>
      <c r="G63" s="91"/>
    </row>
    <row r="64" spans="1:39" s="90" customFormat="1" ht="6" hidden="1" x14ac:dyDescent="0.15">
      <c r="A64" s="90" t="s">
        <v>60</v>
      </c>
      <c r="B64" s="91">
        <v>684</v>
      </c>
      <c r="C64" s="91">
        <v>342</v>
      </c>
      <c r="D64" s="91">
        <v>684</v>
      </c>
      <c r="E64" s="91">
        <v>342</v>
      </c>
      <c r="F64" s="90" t="s">
        <v>59</v>
      </c>
      <c r="G64" s="91"/>
    </row>
    <row r="65" spans="1:7" s="90" customFormat="1" ht="6" hidden="1" x14ac:dyDescent="0.15">
      <c r="A65" s="90" t="s">
        <v>61</v>
      </c>
      <c r="B65" s="91">
        <v>889</v>
      </c>
      <c r="C65" s="91">
        <v>445</v>
      </c>
      <c r="D65" s="91">
        <v>889</v>
      </c>
      <c r="E65" s="91">
        <v>445</v>
      </c>
      <c r="F65" s="90" t="s">
        <v>59</v>
      </c>
      <c r="G65" s="91"/>
    </row>
    <row r="66" spans="1:7" s="90" customFormat="1" ht="6" hidden="1" x14ac:dyDescent="0.15">
      <c r="A66" s="90" t="s">
        <v>62</v>
      </c>
      <c r="B66" s="91">
        <v>231</v>
      </c>
      <c r="C66" s="91">
        <v>115</v>
      </c>
      <c r="D66" s="91">
        <v>231</v>
      </c>
      <c r="E66" s="91">
        <v>115</v>
      </c>
      <c r="F66" s="90" t="s">
        <v>59</v>
      </c>
      <c r="G66" s="91"/>
    </row>
    <row r="67" spans="1:7" s="90" customFormat="1" ht="6" hidden="1" x14ac:dyDescent="0.15">
      <c r="A67" s="90" t="s">
        <v>6</v>
      </c>
      <c r="B67" s="91">
        <v>226</v>
      </c>
      <c r="C67" s="91">
        <v>113</v>
      </c>
      <c r="D67" s="91">
        <v>226</v>
      </c>
      <c r="E67" s="91">
        <v>113</v>
      </c>
      <c r="F67" s="90" t="s">
        <v>59</v>
      </c>
      <c r="G67" s="91"/>
    </row>
    <row r="68" spans="1:7" s="90" customFormat="1" ht="6" hidden="1" x14ac:dyDescent="0.15">
      <c r="A68" s="90" t="s">
        <v>63</v>
      </c>
      <c r="B68" s="91">
        <v>564</v>
      </c>
      <c r="C68" s="91">
        <v>282</v>
      </c>
      <c r="D68" s="91">
        <v>564</v>
      </c>
      <c r="E68" s="91">
        <v>282</v>
      </c>
      <c r="F68" s="90" t="s">
        <v>59</v>
      </c>
      <c r="G68" s="91"/>
    </row>
    <row r="69" spans="1:7" s="90" customFormat="1" ht="6" hidden="1" x14ac:dyDescent="0.15">
      <c r="A69" s="90" t="s">
        <v>64</v>
      </c>
      <c r="B69" s="91">
        <v>710</v>
      </c>
      <c r="C69" s="91">
        <v>355</v>
      </c>
      <c r="D69" s="91">
        <v>710</v>
      </c>
      <c r="E69" s="91">
        <v>355</v>
      </c>
      <c r="F69" s="90" t="s">
        <v>59</v>
      </c>
      <c r="G69" s="91"/>
    </row>
    <row r="70" spans="1:7" s="90" customFormat="1" ht="6" hidden="1" x14ac:dyDescent="0.15">
      <c r="A70" s="90" t="s">
        <v>65</v>
      </c>
      <c r="B70" s="91">
        <v>1133</v>
      </c>
      <c r="C70" s="91">
        <v>567</v>
      </c>
      <c r="D70" s="91">
        <v>1133</v>
      </c>
      <c r="E70" s="91">
        <v>567</v>
      </c>
      <c r="F70" s="90" t="s">
        <v>59</v>
      </c>
      <c r="G70" s="91"/>
    </row>
    <row r="71" spans="1:7" s="90" customFormat="1" ht="6" hidden="1" x14ac:dyDescent="0.15">
      <c r="A71" s="90" t="s">
        <v>31</v>
      </c>
      <c r="B71" s="91">
        <f>D71*$AG$5</f>
        <v>0</v>
      </c>
      <c r="C71" s="91">
        <f>E71*$AG$5</f>
        <v>0</v>
      </c>
      <c r="D71" s="91">
        <v>27</v>
      </c>
      <c r="E71" s="91">
        <v>13</v>
      </c>
      <c r="F71" s="90" t="s">
        <v>66</v>
      </c>
      <c r="G71" s="91"/>
    </row>
    <row r="72" spans="1:7" s="90" customFormat="1" ht="6" hidden="1" x14ac:dyDescent="0.15">
      <c r="A72" s="90" t="s">
        <v>67</v>
      </c>
      <c r="B72" s="91">
        <f>D72*$AG$5</f>
        <v>0</v>
      </c>
      <c r="C72" s="91">
        <f>E72*$AG$5</f>
        <v>0</v>
      </c>
      <c r="D72" s="91">
        <v>27</v>
      </c>
      <c r="E72" s="91">
        <v>13</v>
      </c>
      <c r="F72" s="90" t="s">
        <v>66</v>
      </c>
      <c r="G72" s="91"/>
    </row>
    <row r="73" spans="1:7" s="90" customFormat="1" ht="6" hidden="1" x14ac:dyDescent="0.15">
      <c r="A73" s="90" t="s">
        <v>7</v>
      </c>
      <c r="B73" s="91">
        <v>320</v>
      </c>
      <c r="C73" s="91">
        <v>160</v>
      </c>
      <c r="D73" s="91">
        <v>320</v>
      </c>
      <c r="E73" s="91">
        <v>160</v>
      </c>
      <c r="F73" s="90" t="s">
        <v>59</v>
      </c>
      <c r="G73" s="91"/>
    </row>
    <row r="74" spans="1:7" s="90" customFormat="1" ht="6" hidden="1" x14ac:dyDescent="0.15">
      <c r="A74" s="90" t="s">
        <v>8</v>
      </c>
      <c r="B74" s="91">
        <v>339</v>
      </c>
      <c r="C74" s="91">
        <v>169</v>
      </c>
      <c r="D74" s="91">
        <v>339</v>
      </c>
      <c r="E74" s="91">
        <v>169</v>
      </c>
      <c r="F74" s="90" t="s">
        <v>59</v>
      </c>
      <c r="G74" s="91"/>
    </row>
    <row r="75" spans="1:7" s="90" customFormat="1" ht="6" hidden="1" x14ac:dyDescent="0.15">
      <c r="A75" s="90" t="s">
        <v>9</v>
      </c>
      <c r="B75" s="91">
        <v>311</v>
      </c>
      <c r="C75" s="91">
        <v>156</v>
      </c>
      <c r="D75" s="91">
        <v>311</v>
      </c>
      <c r="E75" s="91">
        <v>156</v>
      </c>
      <c r="F75" s="90" t="s">
        <v>59</v>
      </c>
      <c r="G75" s="91"/>
    </row>
    <row r="76" spans="1:7" s="90" customFormat="1" ht="6" hidden="1" x14ac:dyDescent="0.15">
      <c r="A76" s="90" t="s">
        <v>10</v>
      </c>
      <c r="B76" s="91">
        <v>137</v>
      </c>
      <c r="C76" s="91">
        <v>68</v>
      </c>
      <c r="D76" s="91">
        <v>137</v>
      </c>
      <c r="E76" s="91">
        <v>68</v>
      </c>
      <c r="F76" s="90" t="s">
        <v>59</v>
      </c>
      <c r="G76" s="91"/>
    </row>
    <row r="77" spans="1:7" s="90" customFormat="1" ht="6" hidden="1" x14ac:dyDescent="0.15">
      <c r="A77" s="90" t="s">
        <v>11</v>
      </c>
      <c r="B77" s="91">
        <v>508</v>
      </c>
      <c r="C77" s="91">
        <v>254</v>
      </c>
      <c r="D77" s="91">
        <v>508</v>
      </c>
      <c r="E77" s="91">
        <v>254</v>
      </c>
      <c r="F77" s="90" t="s">
        <v>59</v>
      </c>
      <c r="G77" s="91"/>
    </row>
    <row r="78" spans="1:7" s="90" customFormat="1" ht="6" hidden="1" x14ac:dyDescent="0.15">
      <c r="A78" s="90" t="s">
        <v>12</v>
      </c>
      <c r="B78" s="91">
        <v>204</v>
      </c>
      <c r="C78" s="91">
        <v>102</v>
      </c>
      <c r="D78" s="91">
        <v>204</v>
      </c>
      <c r="E78" s="91">
        <v>102</v>
      </c>
      <c r="F78" s="90" t="s">
        <v>59</v>
      </c>
      <c r="G78" s="91"/>
    </row>
    <row r="79" spans="1:7" s="90" customFormat="1" ht="6" hidden="1" x14ac:dyDescent="0.15">
      <c r="A79" s="90" t="s">
        <v>13</v>
      </c>
      <c r="B79" s="91">
        <v>148</v>
      </c>
      <c r="C79" s="91">
        <v>74</v>
      </c>
      <c r="D79" s="91">
        <v>148</v>
      </c>
      <c r="E79" s="91">
        <v>74</v>
      </c>
      <c r="F79" s="90" t="s">
        <v>59</v>
      </c>
      <c r="G79" s="91"/>
    </row>
    <row r="80" spans="1:7" s="90" customFormat="1" ht="6" hidden="1" x14ac:dyDescent="0.15">
      <c r="A80" s="90" t="s">
        <v>14</v>
      </c>
      <c r="B80" s="91"/>
      <c r="C80" s="91">
        <v>282</v>
      </c>
      <c r="D80" s="91"/>
      <c r="E80" s="91">
        <v>282</v>
      </c>
      <c r="F80" s="90" t="s">
        <v>59</v>
      </c>
      <c r="G80" s="91"/>
    </row>
    <row r="81" spans="1:7" s="90" customFormat="1" ht="6" hidden="1" x14ac:dyDescent="0.15">
      <c r="A81" s="90" t="s">
        <v>68</v>
      </c>
      <c r="B81" s="91">
        <v>33</v>
      </c>
      <c r="C81" s="91">
        <v>16</v>
      </c>
      <c r="D81" s="91">
        <v>33</v>
      </c>
      <c r="E81" s="91">
        <v>16</v>
      </c>
      <c r="F81" s="90" t="s">
        <v>59</v>
      </c>
      <c r="G81" s="91"/>
    </row>
    <row r="82" spans="1:7" s="90" customFormat="1" ht="6" hidden="1" x14ac:dyDescent="0.15">
      <c r="A82" s="90" t="s">
        <v>15</v>
      </c>
      <c r="B82" s="91">
        <v>475</v>
      </c>
      <c r="C82" s="91">
        <v>237</v>
      </c>
      <c r="D82" s="91">
        <v>475</v>
      </c>
      <c r="E82" s="91">
        <v>237</v>
      </c>
      <c r="F82" s="90" t="s">
        <v>59</v>
      </c>
      <c r="G82" s="91"/>
    </row>
    <row r="83" spans="1:7" s="90" customFormat="1" ht="6" hidden="1" x14ac:dyDescent="0.15">
      <c r="A83" s="90" t="s">
        <v>16</v>
      </c>
      <c r="B83" s="91">
        <v>638</v>
      </c>
      <c r="C83" s="91">
        <v>319</v>
      </c>
      <c r="D83" s="91">
        <v>638</v>
      </c>
      <c r="E83" s="91">
        <v>319</v>
      </c>
      <c r="F83" s="90" t="s">
        <v>59</v>
      </c>
      <c r="G83" s="91"/>
    </row>
    <row r="84" spans="1:7" s="90" customFormat="1" ht="6" hidden="1" x14ac:dyDescent="0.15">
      <c r="A84" s="90" t="s">
        <v>17</v>
      </c>
      <c r="B84" s="91">
        <f>D84*$AG$5</f>
        <v>0</v>
      </c>
      <c r="C84" s="91">
        <f>E84*$AG$5</f>
        <v>0</v>
      </c>
      <c r="D84" s="91">
        <v>38</v>
      </c>
      <c r="E84" s="91">
        <v>19</v>
      </c>
      <c r="F84" s="90" t="s">
        <v>66</v>
      </c>
      <c r="G84" s="91"/>
    </row>
    <row r="85" spans="1:7" s="90" customFormat="1" ht="6" hidden="1" x14ac:dyDescent="0.15">
      <c r="A85" s="90" t="s">
        <v>18</v>
      </c>
      <c r="B85" s="91">
        <f>D85*$AG$5</f>
        <v>0</v>
      </c>
      <c r="C85" s="91">
        <f t="shared" ref="C85:C97" si="0">E85*$AG$5</f>
        <v>0</v>
      </c>
      <c r="D85" s="91">
        <v>40</v>
      </c>
      <c r="E85" s="91">
        <v>20</v>
      </c>
      <c r="F85" s="90" t="s">
        <v>66</v>
      </c>
      <c r="G85" s="91"/>
    </row>
    <row r="86" spans="1:7" s="90" customFormat="1" ht="6" hidden="1" x14ac:dyDescent="0.15">
      <c r="A86" s="90" t="s">
        <v>19</v>
      </c>
      <c r="B86" s="91">
        <f t="shared" ref="B86:B97" si="1">D86*$AG$5</f>
        <v>0</v>
      </c>
      <c r="C86" s="91">
        <f t="shared" si="0"/>
        <v>0</v>
      </c>
      <c r="D86" s="91">
        <v>38</v>
      </c>
      <c r="E86" s="91">
        <v>19</v>
      </c>
      <c r="F86" s="90" t="s">
        <v>66</v>
      </c>
      <c r="G86" s="91"/>
    </row>
    <row r="87" spans="1:7" s="90" customFormat="1" ht="6" hidden="1" x14ac:dyDescent="0.15">
      <c r="A87" s="90" t="s">
        <v>20</v>
      </c>
      <c r="B87" s="91">
        <f t="shared" si="1"/>
        <v>0</v>
      </c>
      <c r="C87" s="91">
        <f t="shared" si="0"/>
        <v>0</v>
      </c>
      <c r="D87" s="91">
        <v>48</v>
      </c>
      <c r="E87" s="91">
        <v>24</v>
      </c>
      <c r="F87" s="90" t="s">
        <v>66</v>
      </c>
      <c r="G87" s="91"/>
    </row>
    <row r="88" spans="1:7" s="90" customFormat="1" ht="6" hidden="1" x14ac:dyDescent="0.15">
      <c r="A88" s="90" t="s">
        <v>21</v>
      </c>
      <c r="B88" s="91">
        <f t="shared" si="1"/>
        <v>0</v>
      </c>
      <c r="C88" s="91">
        <f t="shared" si="0"/>
        <v>0</v>
      </c>
      <c r="D88" s="91">
        <v>43</v>
      </c>
      <c r="E88" s="91">
        <v>21</v>
      </c>
      <c r="F88" s="90" t="s">
        <v>66</v>
      </c>
      <c r="G88" s="91"/>
    </row>
    <row r="89" spans="1:7" s="90" customFormat="1" ht="6" hidden="1" x14ac:dyDescent="0.15">
      <c r="A89" s="90" t="s">
        <v>22</v>
      </c>
      <c r="B89" s="91">
        <f t="shared" si="1"/>
        <v>0</v>
      </c>
      <c r="C89" s="91">
        <f>E89*$AG$5</f>
        <v>0</v>
      </c>
      <c r="D89" s="91">
        <v>36</v>
      </c>
      <c r="E89" s="91">
        <v>18</v>
      </c>
      <c r="F89" s="90" t="s">
        <v>66</v>
      </c>
      <c r="G89" s="91"/>
    </row>
    <row r="90" spans="1:7" s="90" customFormat="1" ht="6" hidden="1" x14ac:dyDescent="0.15">
      <c r="A90" s="90" t="s">
        <v>69</v>
      </c>
      <c r="B90" s="91">
        <f t="shared" si="1"/>
        <v>0</v>
      </c>
      <c r="C90" s="91">
        <f t="shared" si="0"/>
        <v>0</v>
      </c>
      <c r="D90" s="91">
        <v>37</v>
      </c>
      <c r="E90" s="91">
        <v>19</v>
      </c>
      <c r="F90" s="90" t="s">
        <v>66</v>
      </c>
      <c r="G90" s="91"/>
    </row>
    <row r="91" spans="1:7" s="90" customFormat="1" ht="6" hidden="1" x14ac:dyDescent="0.15">
      <c r="A91" s="90" t="s">
        <v>70</v>
      </c>
      <c r="B91" s="91">
        <f t="shared" si="1"/>
        <v>0</v>
      </c>
      <c r="C91" s="91">
        <f t="shared" si="0"/>
        <v>0</v>
      </c>
      <c r="D91" s="91">
        <v>35</v>
      </c>
      <c r="E91" s="91">
        <v>18</v>
      </c>
      <c r="F91" s="90" t="s">
        <v>66</v>
      </c>
      <c r="G91" s="91"/>
    </row>
    <row r="92" spans="1:7" s="90" customFormat="1" ht="6" hidden="1" x14ac:dyDescent="0.15">
      <c r="A92" s="90" t="s">
        <v>71</v>
      </c>
      <c r="B92" s="91">
        <f t="shared" si="1"/>
        <v>0</v>
      </c>
      <c r="C92" s="91">
        <f t="shared" si="0"/>
        <v>0</v>
      </c>
      <c r="D92" s="91">
        <v>37</v>
      </c>
      <c r="E92" s="91">
        <v>19</v>
      </c>
      <c r="F92" s="90" t="s">
        <v>66</v>
      </c>
      <c r="G92" s="91"/>
    </row>
    <row r="93" spans="1:7" s="90" customFormat="1" ht="6" hidden="1" x14ac:dyDescent="0.15">
      <c r="A93" s="90" t="s">
        <v>72</v>
      </c>
      <c r="B93" s="91">
        <f t="shared" si="1"/>
        <v>0</v>
      </c>
      <c r="C93" s="91">
        <f t="shared" si="0"/>
        <v>0</v>
      </c>
      <c r="D93" s="91">
        <v>35</v>
      </c>
      <c r="E93" s="91">
        <v>18</v>
      </c>
      <c r="F93" s="90" t="s">
        <v>66</v>
      </c>
      <c r="G93" s="91"/>
    </row>
    <row r="94" spans="1:7" s="90" customFormat="1" ht="6" hidden="1" x14ac:dyDescent="0.15">
      <c r="A94" s="90" t="s">
        <v>73</v>
      </c>
      <c r="B94" s="91">
        <f t="shared" si="1"/>
        <v>0</v>
      </c>
      <c r="C94" s="91">
        <f>E94*$AG$5</f>
        <v>0</v>
      </c>
      <c r="D94" s="91">
        <v>37</v>
      </c>
      <c r="E94" s="91">
        <v>19</v>
      </c>
      <c r="F94" s="90" t="s">
        <v>66</v>
      </c>
      <c r="G94" s="91"/>
    </row>
    <row r="95" spans="1:7" s="90" customFormat="1" ht="6" hidden="1" x14ac:dyDescent="0.15">
      <c r="A95" s="90" t="s">
        <v>74</v>
      </c>
      <c r="B95" s="91">
        <f t="shared" si="1"/>
        <v>0</v>
      </c>
      <c r="C95" s="91">
        <f t="shared" si="0"/>
        <v>0</v>
      </c>
      <c r="D95" s="91">
        <v>35</v>
      </c>
      <c r="E95" s="91">
        <v>18</v>
      </c>
      <c r="F95" s="90" t="s">
        <v>66</v>
      </c>
      <c r="G95" s="91"/>
    </row>
    <row r="96" spans="1:7" s="90" customFormat="1" ht="6" hidden="1" x14ac:dyDescent="0.15">
      <c r="A96" s="90" t="s">
        <v>75</v>
      </c>
      <c r="B96" s="91">
        <f t="shared" si="1"/>
        <v>0</v>
      </c>
      <c r="C96" s="91">
        <f t="shared" si="0"/>
        <v>0</v>
      </c>
      <c r="D96" s="91">
        <v>37</v>
      </c>
      <c r="E96" s="91">
        <v>19</v>
      </c>
      <c r="F96" s="90" t="s">
        <v>66</v>
      </c>
      <c r="G96" s="91"/>
    </row>
    <row r="97" spans="1:7" s="90" customFormat="1" ht="6" hidden="1" x14ac:dyDescent="0.15">
      <c r="A97" s="90" t="s">
        <v>76</v>
      </c>
      <c r="B97" s="91">
        <f t="shared" si="1"/>
        <v>0</v>
      </c>
      <c r="C97" s="91">
        <f t="shared" si="0"/>
        <v>0</v>
      </c>
      <c r="D97" s="91">
        <v>35</v>
      </c>
      <c r="E97" s="91">
        <v>18</v>
      </c>
      <c r="F97" s="90" t="s">
        <v>66</v>
      </c>
      <c r="G97" s="91"/>
    </row>
    <row r="98" spans="1:7" s="90" customFormat="1" ht="6" hidden="1" x14ac:dyDescent="0.15"/>
    <row r="99" spans="1:7" s="90" customFormat="1" ht="6" hidden="1" x14ac:dyDescent="0.15">
      <c r="A99" s="177" t="s">
        <v>125</v>
      </c>
      <c r="B99" s="90" t="s">
        <v>77</v>
      </c>
    </row>
    <row r="100" spans="1:7" s="90" customFormat="1" ht="6" hidden="1" x14ac:dyDescent="0.15">
      <c r="A100" s="177" t="s">
        <v>126</v>
      </c>
      <c r="B100" s="90">
        <v>0</v>
      </c>
      <c r="C100" s="90" t="b">
        <v>0</v>
      </c>
      <c r="D100" s="90" t="b">
        <v>0</v>
      </c>
      <c r="E100" s="90" t="b">
        <v>0</v>
      </c>
      <c r="F100" s="90">
        <v>0</v>
      </c>
      <c r="G100" s="90">
        <v>0</v>
      </c>
    </row>
    <row r="101" spans="1:7" s="90" customFormat="1" ht="6" hidden="1" x14ac:dyDescent="0.15">
      <c r="A101" s="177" t="s">
        <v>127</v>
      </c>
    </row>
    <row r="102" spans="1:7" s="90" customFormat="1" ht="6" hidden="1" x14ac:dyDescent="0.15">
      <c r="A102" s="177"/>
    </row>
    <row r="103" spans="1:7" s="90" customFormat="1" ht="6" hidden="1" x14ac:dyDescent="0.15"/>
    <row r="104" spans="1:7" s="90" customFormat="1" ht="6" hidden="1" x14ac:dyDescent="0.15"/>
    <row r="105" spans="1:7" s="90" customFormat="1" ht="6" hidden="1" x14ac:dyDescent="0.15">
      <c r="A105" s="90" t="s">
        <v>129</v>
      </c>
    </row>
    <row r="106" spans="1:7" s="90" customFormat="1" ht="6" hidden="1" x14ac:dyDescent="0.15">
      <c r="A106" s="90" t="s">
        <v>175</v>
      </c>
    </row>
  </sheetData>
  <sheetProtection formatCells="0" formatColumns="0" formatRows="0" insertColumns="0" insertRows="0" autoFilter="0"/>
  <mergeCells count="121">
    <mergeCell ref="A27:E27"/>
    <mergeCell ref="A28:E28"/>
    <mergeCell ref="F27:J27"/>
    <mergeCell ref="F28:J28"/>
    <mergeCell ref="A34:E34"/>
    <mergeCell ref="F34:J34"/>
    <mergeCell ref="A35:E35"/>
    <mergeCell ref="F35:J35"/>
    <mergeCell ref="A36:E36"/>
    <mergeCell ref="F36:J36"/>
    <mergeCell ref="A30:E30"/>
    <mergeCell ref="F30:J30"/>
    <mergeCell ref="K54:AM54"/>
    <mergeCell ref="K53:AM53"/>
    <mergeCell ref="K52:AM52"/>
    <mergeCell ref="K51:AM51"/>
    <mergeCell ref="K50:AM50"/>
    <mergeCell ref="K49:AM49"/>
    <mergeCell ref="K48:AM48"/>
    <mergeCell ref="K47:AM47"/>
    <mergeCell ref="K37:AM37"/>
    <mergeCell ref="K40:AE40"/>
    <mergeCell ref="K46:AM46"/>
    <mergeCell ref="K45:AM45"/>
    <mergeCell ref="K44:AM44"/>
    <mergeCell ref="AP5:AT5"/>
    <mergeCell ref="AP4:AT4"/>
    <mergeCell ref="AT6:AT7"/>
    <mergeCell ref="L12:AM12"/>
    <mergeCell ref="A29:E29"/>
    <mergeCell ref="F29:J29"/>
    <mergeCell ref="A3:A12"/>
    <mergeCell ref="H17:J17"/>
    <mergeCell ref="AG3:AM3"/>
    <mergeCell ref="AG4:AM4"/>
    <mergeCell ref="L5:AB5"/>
    <mergeCell ref="AC5:AF5"/>
    <mergeCell ref="AL5:AM5"/>
    <mergeCell ref="W16:Z16"/>
    <mergeCell ref="AF16:AH16"/>
    <mergeCell ref="AG5:AK5"/>
    <mergeCell ref="B6:K7"/>
    <mergeCell ref="K17:AE17"/>
    <mergeCell ref="T6:V6"/>
    <mergeCell ref="S11:Y11"/>
    <mergeCell ref="AG11:AM11"/>
    <mergeCell ref="L7:AM7"/>
    <mergeCell ref="AL16:AM16"/>
    <mergeCell ref="A13:H14"/>
    <mergeCell ref="Q6:R6"/>
    <mergeCell ref="A31:E31"/>
    <mergeCell ref="F31:J31"/>
    <mergeCell ref="A32:E32"/>
    <mergeCell ref="F32:J32"/>
    <mergeCell ref="A33:E33"/>
    <mergeCell ref="F33:J33"/>
    <mergeCell ref="L4:AF4"/>
    <mergeCell ref="F50:J50"/>
    <mergeCell ref="B8:K8"/>
    <mergeCell ref="B9:K9"/>
    <mergeCell ref="B10:K10"/>
    <mergeCell ref="M8:N8"/>
    <mergeCell ref="W8:X8"/>
    <mergeCell ref="M10:N10"/>
    <mergeCell ref="W10:X10"/>
    <mergeCell ref="AF8:AG8"/>
    <mergeCell ref="AF10:AG10"/>
    <mergeCell ref="AA16:AC16"/>
    <mergeCell ref="AD16:AE16"/>
    <mergeCell ref="K27:AM27"/>
    <mergeCell ref="K28:AM28"/>
    <mergeCell ref="K36:AM36"/>
    <mergeCell ref="K35:AM35"/>
    <mergeCell ref="A51:E51"/>
    <mergeCell ref="F51:J51"/>
    <mergeCell ref="A55:E55"/>
    <mergeCell ref="F55:J55"/>
    <mergeCell ref="A44:E44"/>
    <mergeCell ref="F44:J44"/>
    <mergeCell ref="AI39:AK39"/>
    <mergeCell ref="AD39:AE39"/>
    <mergeCell ref="AI16:AK16"/>
    <mergeCell ref="C41:AM42"/>
    <mergeCell ref="C18:AM25"/>
    <mergeCell ref="H40:J40"/>
    <mergeCell ref="K34:AM34"/>
    <mergeCell ref="AL39:AM39"/>
    <mergeCell ref="W39:Z39"/>
    <mergeCell ref="AF39:AH39"/>
    <mergeCell ref="AA39:AC39"/>
    <mergeCell ref="K55:AM55"/>
    <mergeCell ref="K33:AM33"/>
    <mergeCell ref="K32:AM32"/>
    <mergeCell ref="K31:AM31"/>
    <mergeCell ref="K30:AM30"/>
    <mergeCell ref="K29:AM29"/>
    <mergeCell ref="K38:AM38"/>
    <mergeCell ref="L3:AF3"/>
    <mergeCell ref="A53:E53"/>
    <mergeCell ref="F53:J53"/>
    <mergeCell ref="A54:E54"/>
    <mergeCell ref="F54:J54"/>
    <mergeCell ref="A49:E49"/>
    <mergeCell ref="F49:J49"/>
    <mergeCell ref="A37:E37"/>
    <mergeCell ref="F37:J37"/>
    <mergeCell ref="A38:E38"/>
    <mergeCell ref="F38:J38"/>
    <mergeCell ref="A43:E43"/>
    <mergeCell ref="A26:E26"/>
    <mergeCell ref="A52:E52"/>
    <mergeCell ref="F52:J52"/>
    <mergeCell ref="A45:E45"/>
    <mergeCell ref="F45:J45"/>
    <mergeCell ref="A46:E46"/>
    <mergeCell ref="F46:J46"/>
    <mergeCell ref="A47:E47"/>
    <mergeCell ref="F47:J47"/>
    <mergeCell ref="A48:E48"/>
    <mergeCell ref="F48:J48"/>
    <mergeCell ref="A50:E50"/>
  </mergeCells>
  <phoneticPr fontId="2"/>
  <dataValidations count="4">
    <dataValidation imeMode="halfAlpha" allowBlank="1" showInputMessage="1" showErrorMessage="1" sqref="S39:V39 J39:N39"/>
    <dataValidation type="list" allowBlank="1" showInputMessage="1" showErrorMessage="1" sqref="H17:J17">
      <formula1>$A$99:$A$100</formula1>
    </dataValidation>
    <dataValidation type="list" allowBlank="1" showInputMessage="1" showErrorMessage="1" sqref="H40:J40">
      <formula1>$A$105:$A$106</formula1>
    </dataValidation>
    <dataValidation type="list" allowBlank="1" showInputMessage="1" showErrorMessage="1" sqref="L5:AB5">
      <formula1>$A$63:$A$97</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142875</xdr:colOff>
                    <xdr:row>12</xdr:row>
                    <xdr:rowOff>0</xdr:rowOff>
                  </from>
                  <to>
                    <xdr:col>9</xdr:col>
                    <xdr:colOff>47625</xdr:colOff>
                    <xdr:row>13</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142875</xdr:colOff>
                    <xdr:row>12</xdr:row>
                    <xdr:rowOff>219075</xdr:rowOff>
                  </from>
                  <to>
                    <xdr:col>9</xdr:col>
                    <xdr:colOff>47625</xdr:colOff>
                    <xdr:row>14</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06"/>
  <sheetViews>
    <sheetView showGridLines="0" view="pageBreakPreview" zoomScale="130" zoomScaleNormal="120" zoomScaleSheetLayoutView="130" workbookViewId="0"/>
  </sheetViews>
  <sheetFormatPr defaultColWidth="2.25" defaultRowHeight="13.5" x14ac:dyDescent="0.15"/>
  <cols>
    <col min="1" max="1" width="2.25" style="22" customWidth="1"/>
    <col min="2" max="5" width="2.375" style="22" customWidth="1"/>
    <col min="6" max="7" width="2.375" style="22" bestFit="1" customWidth="1"/>
    <col min="8" max="40" width="2.25" style="22"/>
    <col min="41" max="47" width="2.25" style="22" customWidth="1"/>
    <col min="48" max="16384" width="2.25" style="22"/>
  </cols>
  <sheetData>
    <row r="1" spans="1:46" x14ac:dyDescent="0.15">
      <c r="A1" s="97" t="s">
        <v>166</v>
      </c>
    </row>
    <row r="3" spans="1:46" s="27" customFormat="1" ht="12" customHeight="1" x14ac:dyDescent="0.15">
      <c r="A3" s="204" t="s">
        <v>25</v>
      </c>
      <c r="B3" s="23" t="s">
        <v>0</v>
      </c>
      <c r="C3" s="24"/>
      <c r="D3" s="24"/>
      <c r="E3" s="25"/>
      <c r="F3" s="25"/>
      <c r="G3" s="25"/>
      <c r="H3" s="25"/>
      <c r="I3" s="25"/>
      <c r="J3" s="25"/>
      <c r="K3" s="26"/>
      <c r="L3" s="207"/>
      <c r="M3" s="208"/>
      <c r="N3" s="208"/>
      <c r="O3" s="208"/>
      <c r="P3" s="208"/>
      <c r="Q3" s="208"/>
      <c r="R3" s="208"/>
      <c r="S3" s="208"/>
      <c r="T3" s="208"/>
      <c r="U3" s="208"/>
      <c r="V3" s="208"/>
      <c r="W3" s="208"/>
      <c r="X3" s="208"/>
      <c r="Y3" s="208"/>
      <c r="Z3" s="208"/>
      <c r="AA3" s="208"/>
      <c r="AB3" s="208"/>
      <c r="AC3" s="208"/>
      <c r="AD3" s="208"/>
      <c r="AE3" s="208"/>
      <c r="AF3" s="209"/>
      <c r="AG3" s="210" t="s">
        <v>34</v>
      </c>
      <c r="AH3" s="211"/>
      <c r="AI3" s="211"/>
      <c r="AJ3" s="211"/>
      <c r="AK3" s="211"/>
      <c r="AL3" s="211"/>
      <c r="AM3" s="212"/>
    </row>
    <row r="4" spans="1:46" s="27" customFormat="1" ht="20.25" customHeight="1" x14ac:dyDescent="0.15">
      <c r="A4" s="205"/>
      <c r="B4" s="28" t="s">
        <v>23</v>
      </c>
      <c r="C4" s="29"/>
      <c r="D4" s="29"/>
      <c r="E4" s="30"/>
      <c r="F4" s="30"/>
      <c r="G4" s="30"/>
      <c r="H4" s="30"/>
      <c r="I4" s="30"/>
      <c r="J4" s="30"/>
      <c r="K4" s="31"/>
      <c r="L4" s="201"/>
      <c r="M4" s="202"/>
      <c r="N4" s="202"/>
      <c r="O4" s="202"/>
      <c r="P4" s="202"/>
      <c r="Q4" s="202"/>
      <c r="R4" s="202"/>
      <c r="S4" s="202"/>
      <c r="T4" s="202"/>
      <c r="U4" s="202"/>
      <c r="V4" s="202"/>
      <c r="W4" s="202"/>
      <c r="X4" s="202"/>
      <c r="Y4" s="202"/>
      <c r="Z4" s="202"/>
      <c r="AA4" s="202"/>
      <c r="AB4" s="202"/>
      <c r="AC4" s="202"/>
      <c r="AD4" s="202"/>
      <c r="AE4" s="202"/>
      <c r="AF4" s="203"/>
      <c r="AG4" s="213"/>
      <c r="AH4" s="214"/>
      <c r="AI4" s="214"/>
      <c r="AJ4" s="214"/>
      <c r="AK4" s="214"/>
      <c r="AL4" s="214"/>
      <c r="AM4" s="215"/>
      <c r="AP4" s="192"/>
      <c r="AQ4" s="192"/>
      <c r="AR4" s="192"/>
      <c r="AS4" s="192"/>
      <c r="AT4" s="192"/>
    </row>
    <row r="5" spans="1:46" s="27" customFormat="1" ht="20.25" customHeight="1" x14ac:dyDescent="0.15">
      <c r="A5" s="205"/>
      <c r="B5" s="99" t="s">
        <v>45</v>
      </c>
      <c r="C5" s="98"/>
      <c r="D5" s="98"/>
      <c r="E5" s="32"/>
      <c r="F5" s="32"/>
      <c r="G5" s="32"/>
      <c r="H5" s="32"/>
      <c r="I5" s="32"/>
      <c r="J5" s="32"/>
      <c r="K5" s="33"/>
      <c r="L5" s="216"/>
      <c r="M5" s="217"/>
      <c r="N5" s="217"/>
      <c r="O5" s="217"/>
      <c r="P5" s="217"/>
      <c r="Q5" s="217"/>
      <c r="R5" s="217"/>
      <c r="S5" s="217"/>
      <c r="T5" s="217"/>
      <c r="U5" s="217"/>
      <c r="V5" s="217"/>
      <c r="W5" s="217"/>
      <c r="X5" s="217"/>
      <c r="Y5" s="217"/>
      <c r="Z5" s="217"/>
      <c r="AA5" s="217"/>
      <c r="AB5" s="218"/>
      <c r="AC5" s="219" t="s">
        <v>35</v>
      </c>
      <c r="AD5" s="220"/>
      <c r="AE5" s="220"/>
      <c r="AF5" s="221"/>
      <c r="AG5" s="222"/>
      <c r="AH5" s="222"/>
      <c r="AI5" s="222"/>
      <c r="AJ5" s="222"/>
      <c r="AK5" s="222"/>
      <c r="AL5" s="223" t="s">
        <v>36</v>
      </c>
      <c r="AM5" s="224"/>
      <c r="AP5" s="192"/>
      <c r="AQ5" s="192"/>
      <c r="AR5" s="192"/>
      <c r="AS5" s="192"/>
      <c r="AT5" s="192"/>
    </row>
    <row r="6" spans="1:46" s="27" customFormat="1" ht="13.5" customHeight="1" x14ac:dyDescent="0.15">
      <c r="A6" s="205"/>
      <c r="B6" s="193" t="s">
        <v>38</v>
      </c>
      <c r="C6" s="194"/>
      <c r="D6" s="194"/>
      <c r="E6" s="194"/>
      <c r="F6" s="194"/>
      <c r="G6" s="194"/>
      <c r="H6" s="194"/>
      <c r="I6" s="194"/>
      <c r="J6" s="194"/>
      <c r="K6" s="195"/>
      <c r="L6" s="34" t="s">
        <v>1</v>
      </c>
      <c r="M6" s="34"/>
      <c r="N6" s="34"/>
      <c r="O6" s="34"/>
      <c r="P6" s="34"/>
      <c r="Q6" s="199"/>
      <c r="R6" s="199"/>
      <c r="S6" s="34" t="s">
        <v>2</v>
      </c>
      <c r="T6" s="199"/>
      <c r="U6" s="199"/>
      <c r="V6" s="199"/>
      <c r="W6" s="34" t="s">
        <v>3</v>
      </c>
      <c r="X6" s="34"/>
      <c r="Y6" s="34"/>
      <c r="Z6" s="34"/>
      <c r="AA6" s="34"/>
      <c r="AB6" s="34"/>
      <c r="AC6" s="35" t="s">
        <v>37</v>
      </c>
      <c r="AD6" s="34"/>
      <c r="AE6" s="34"/>
      <c r="AF6" s="34"/>
      <c r="AG6" s="34"/>
      <c r="AH6" s="34"/>
      <c r="AI6" s="34"/>
      <c r="AJ6" s="34"/>
      <c r="AK6" s="34"/>
      <c r="AL6" s="34"/>
      <c r="AM6" s="36"/>
      <c r="AP6" s="3"/>
      <c r="AQ6" s="14"/>
      <c r="AR6" s="14"/>
      <c r="AS6" s="14"/>
      <c r="AT6" s="200"/>
    </row>
    <row r="7" spans="1:46" s="27" customFormat="1" ht="20.25" customHeight="1" x14ac:dyDescent="0.15">
      <c r="A7" s="205"/>
      <c r="B7" s="196"/>
      <c r="C7" s="197"/>
      <c r="D7" s="197"/>
      <c r="E7" s="197"/>
      <c r="F7" s="197"/>
      <c r="G7" s="197"/>
      <c r="H7" s="197"/>
      <c r="I7" s="197"/>
      <c r="J7" s="197"/>
      <c r="K7" s="198"/>
      <c r="L7" s="201"/>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3"/>
      <c r="AP7" s="14"/>
      <c r="AQ7" s="14"/>
      <c r="AR7" s="14"/>
      <c r="AS7" s="14"/>
      <c r="AT7" s="200"/>
    </row>
    <row r="8" spans="1:46" s="27" customFormat="1" ht="20.25" customHeight="1" x14ac:dyDescent="0.15">
      <c r="A8" s="205"/>
      <c r="B8" s="225" t="s">
        <v>115</v>
      </c>
      <c r="C8" s="226"/>
      <c r="D8" s="226"/>
      <c r="E8" s="226"/>
      <c r="F8" s="226"/>
      <c r="G8" s="226"/>
      <c r="H8" s="226"/>
      <c r="I8" s="226"/>
      <c r="J8" s="226"/>
      <c r="K8" s="227"/>
      <c r="L8" s="189" t="s">
        <v>118</v>
      </c>
      <c r="M8" s="229" t="s">
        <v>151</v>
      </c>
      <c r="N8" s="229"/>
      <c r="O8" s="186"/>
      <c r="P8" s="186" t="s">
        <v>152</v>
      </c>
      <c r="Q8" s="186"/>
      <c r="R8" s="186" t="s">
        <v>153</v>
      </c>
      <c r="S8" s="186"/>
      <c r="T8" s="186" t="s">
        <v>154</v>
      </c>
      <c r="U8" s="187"/>
      <c r="V8" s="186" t="s">
        <v>119</v>
      </c>
      <c r="W8" s="229" t="s">
        <v>151</v>
      </c>
      <c r="X8" s="229"/>
      <c r="Y8" s="186"/>
      <c r="Z8" s="186" t="s">
        <v>152</v>
      </c>
      <c r="AA8" s="186"/>
      <c r="AB8" s="186" t="s">
        <v>153</v>
      </c>
      <c r="AC8" s="186"/>
      <c r="AD8" s="187" t="s">
        <v>154</v>
      </c>
      <c r="AE8" s="190" t="s">
        <v>120</v>
      </c>
      <c r="AF8" s="229" t="s">
        <v>151</v>
      </c>
      <c r="AG8" s="229"/>
      <c r="AH8" s="186"/>
      <c r="AI8" s="186" t="s">
        <v>152</v>
      </c>
      <c r="AJ8" s="186"/>
      <c r="AK8" s="186" t="s">
        <v>153</v>
      </c>
      <c r="AL8" s="186"/>
      <c r="AM8" s="187" t="s">
        <v>154</v>
      </c>
      <c r="AP8" s="14"/>
      <c r="AQ8" s="14"/>
      <c r="AR8" s="14"/>
      <c r="AS8" s="14"/>
      <c r="AT8" s="188"/>
    </row>
    <row r="9" spans="1:46" s="27" customFormat="1" ht="20.25" customHeight="1" x14ac:dyDescent="0.15">
      <c r="A9" s="205"/>
      <c r="B9" s="225" t="s">
        <v>116</v>
      </c>
      <c r="C9" s="226"/>
      <c r="D9" s="226"/>
      <c r="E9" s="226"/>
      <c r="F9" s="226"/>
      <c r="G9" s="226"/>
      <c r="H9" s="226"/>
      <c r="I9" s="226"/>
      <c r="J9" s="226"/>
      <c r="K9" s="227"/>
      <c r="L9" s="189"/>
      <c r="M9" s="186"/>
      <c r="N9" s="186" t="s">
        <v>153</v>
      </c>
      <c r="O9" s="186"/>
      <c r="P9" s="186" t="s">
        <v>154</v>
      </c>
      <c r="Q9" s="186" t="s">
        <v>130</v>
      </c>
      <c r="R9" s="186"/>
      <c r="S9" s="186" t="s">
        <v>153</v>
      </c>
      <c r="T9" s="186"/>
      <c r="U9" s="187" t="s">
        <v>154</v>
      </c>
      <c r="V9" s="186"/>
      <c r="W9" s="186" t="s">
        <v>153</v>
      </c>
      <c r="X9" s="186"/>
      <c r="Y9" s="186" t="s">
        <v>154</v>
      </c>
      <c r="Z9" s="186" t="s">
        <v>130</v>
      </c>
      <c r="AA9" s="186"/>
      <c r="AB9" s="186" t="s">
        <v>153</v>
      </c>
      <c r="AC9" s="186"/>
      <c r="AD9" s="187" t="s">
        <v>154</v>
      </c>
      <c r="AE9" s="190"/>
      <c r="AF9" s="186" t="s">
        <v>153</v>
      </c>
      <c r="AG9" s="186"/>
      <c r="AH9" s="186" t="s">
        <v>154</v>
      </c>
      <c r="AI9" s="186" t="s">
        <v>130</v>
      </c>
      <c r="AJ9" s="186"/>
      <c r="AK9" s="186" t="s">
        <v>153</v>
      </c>
      <c r="AL9" s="186"/>
      <c r="AM9" s="187" t="s">
        <v>154</v>
      </c>
      <c r="AP9" s="14"/>
      <c r="AQ9" s="14"/>
      <c r="AR9" s="14"/>
      <c r="AS9" s="14"/>
      <c r="AT9" s="188"/>
    </row>
    <row r="10" spans="1:46" s="27" customFormat="1" ht="20.25" customHeight="1" x14ac:dyDescent="0.15">
      <c r="A10" s="205"/>
      <c r="B10" s="225" t="s">
        <v>117</v>
      </c>
      <c r="C10" s="226"/>
      <c r="D10" s="226"/>
      <c r="E10" s="226"/>
      <c r="F10" s="226"/>
      <c r="G10" s="226"/>
      <c r="H10" s="226"/>
      <c r="I10" s="226"/>
      <c r="J10" s="226"/>
      <c r="K10" s="227"/>
      <c r="L10" s="189"/>
      <c r="M10" s="229" t="s">
        <v>151</v>
      </c>
      <c r="N10" s="229"/>
      <c r="O10" s="186"/>
      <c r="P10" s="186" t="s">
        <v>152</v>
      </c>
      <c r="Q10" s="186"/>
      <c r="R10" s="186" t="s">
        <v>153</v>
      </c>
      <c r="S10" s="186"/>
      <c r="T10" s="186" t="s">
        <v>154</v>
      </c>
      <c r="U10" s="187"/>
      <c r="V10" s="186"/>
      <c r="W10" s="229" t="s">
        <v>151</v>
      </c>
      <c r="X10" s="229"/>
      <c r="Y10" s="186"/>
      <c r="Z10" s="186" t="s">
        <v>152</v>
      </c>
      <c r="AA10" s="186"/>
      <c r="AB10" s="186" t="s">
        <v>153</v>
      </c>
      <c r="AC10" s="186"/>
      <c r="AD10" s="187" t="s">
        <v>154</v>
      </c>
      <c r="AE10" s="190"/>
      <c r="AF10" s="229" t="s">
        <v>151</v>
      </c>
      <c r="AG10" s="229"/>
      <c r="AH10" s="186"/>
      <c r="AI10" s="186" t="s">
        <v>152</v>
      </c>
      <c r="AJ10" s="186"/>
      <c r="AK10" s="186" t="s">
        <v>153</v>
      </c>
      <c r="AL10" s="186"/>
      <c r="AM10" s="187" t="s">
        <v>154</v>
      </c>
      <c r="AP10" s="14"/>
      <c r="AQ10" s="14"/>
      <c r="AR10" s="14"/>
      <c r="AS10" s="14"/>
      <c r="AT10" s="188"/>
    </row>
    <row r="11" spans="1:46" s="27" customFormat="1" ht="20.25" customHeight="1" x14ac:dyDescent="0.15">
      <c r="A11" s="205"/>
      <c r="B11" s="37" t="s">
        <v>4</v>
      </c>
      <c r="C11" s="191"/>
      <c r="D11" s="191"/>
      <c r="E11" s="39"/>
      <c r="F11" s="39"/>
      <c r="G11" s="39"/>
      <c r="H11" s="39"/>
      <c r="I11" s="39"/>
      <c r="J11" s="39"/>
      <c r="K11" s="39"/>
      <c r="L11" s="37" t="s">
        <v>5</v>
      </c>
      <c r="M11" s="39"/>
      <c r="N11" s="39"/>
      <c r="O11" s="39"/>
      <c r="P11" s="39"/>
      <c r="Q11" s="39"/>
      <c r="R11" s="40"/>
      <c r="S11" s="232"/>
      <c r="T11" s="233"/>
      <c r="U11" s="233"/>
      <c r="V11" s="233"/>
      <c r="W11" s="233"/>
      <c r="X11" s="233"/>
      <c r="Y11" s="234"/>
      <c r="Z11" s="37" t="s">
        <v>33</v>
      </c>
      <c r="AA11" s="39"/>
      <c r="AB11" s="39"/>
      <c r="AC11" s="39"/>
      <c r="AD11" s="39"/>
      <c r="AE11" s="39"/>
      <c r="AF11" s="40"/>
      <c r="AG11" s="232"/>
      <c r="AH11" s="233"/>
      <c r="AI11" s="233"/>
      <c r="AJ11" s="233"/>
      <c r="AK11" s="233"/>
      <c r="AL11" s="233"/>
      <c r="AM11" s="234"/>
    </row>
    <row r="12" spans="1:46" s="27" customFormat="1" ht="20.25" customHeight="1" x14ac:dyDescent="0.15">
      <c r="A12" s="206"/>
      <c r="B12" s="37" t="s">
        <v>24</v>
      </c>
      <c r="C12" s="191"/>
      <c r="D12" s="191"/>
      <c r="E12" s="39"/>
      <c r="F12" s="39"/>
      <c r="G12" s="39"/>
      <c r="H12" s="39"/>
      <c r="I12" s="39"/>
      <c r="J12" s="39"/>
      <c r="K12" s="39"/>
      <c r="L12" s="232"/>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4"/>
    </row>
    <row r="13" spans="1:46" s="27" customFormat="1" ht="18" customHeight="1" x14ac:dyDescent="0.15">
      <c r="A13" s="235" t="s">
        <v>52</v>
      </c>
      <c r="B13" s="236"/>
      <c r="C13" s="236"/>
      <c r="D13" s="236"/>
      <c r="E13" s="236"/>
      <c r="F13" s="236"/>
      <c r="G13" s="236"/>
      <c r="H13" s="237"/>
      <c r="I13" s="41"/>
      <c r="J13" s="8" t="s">
        <v>171</v>
      </c>
      <c r="K13" s="34"/>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3"/>
    </row>
    <row r="14" spans="1:46" s="27" customFormat="1" ht="18" customHeight="1" x14ac:dyDescent="0.15">
      <c r="A14" s="238"/>
      <c r="B14" s="239"/>
      <c r="C14" s="239"/>
      <c r="D14" s="239"/>
      <c r="E14" s="239"/>
      <c r="F14" s="239"/>
      <c r="G14" s="239"/>
      <c r="H14" s="240"/>
      <c r="I14" s="44"/>
      <c r="J14" s="45" t="s">
        <v>172</v>
      </c>
      <c r="K14" s="30"/>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46"/>
    </row>
    <row r="15" spans="1:46" s="27" customFormat="1" ht="5.25" customHeight="1" x14ac:dyDescent="0.15">
      <c r="A15" s="7"/>
      <c r="B15" s="7"/>
      <c r="C15" s="7"/>
      <c r="D15" s="7"/>
      <c r="E15" s="7"/>
      <c r="F15" s="7"/>
      <c r="G15" s="7"/>
      <c r="H15" s="7"/>
      <c r="I15" s="8"/>
      <c r="J15" s="1"/>
      <c r="K15" s="34"/>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row>
    <row r="16" spans="1:46" s="27" customFormat="1" ht="20.25" customHeight="1" x14ac:dyDescent="0.15">
      <c r="A16" s="47" t="s">
        <v>169</v>
      </c>
      <c r="B16" s="21"/>
      <c r="C16" s="15"/>
      <c r="D16" s="15"/>
      <c r="E16" s="15"/>
      <c r="F16" s="15"/>
      <c r="G16" s="15"/>
      <c r="H16" s="15"/>
      <c r="I16" s="48"/>
      <c r="J16" s="13"/>
      <c r="K16" s="30"/>
      <c r="L16" s="29"/>
      <c r="M16" s="29"/>
      <c r="N16" s="29"/>
      <c r="O16" s="29"/>
      <c r="P16" s="29"/>
      <c r="Q16" s="29"/>
      <c r="R16" s="29"/>
      <c r="S16" s="29"/>
      <c r="T16" s="29"/>
      <c r="U16" s="29"/>
      <c r="V16" s="29"/>
      <c r="W16" s="210" t="s">
        <v>42</v>
      </c>
      <c r="X16" s="211"/>
      <c r="Y16" s="211"/>
      <c r="Z16" s="212"/>
      <c r="AA16" s="241" t="str">
        <f>IF(L5="","",VLOOKUP(L5,$A$63:$B$97,2,0))</f>
        <v/>
      </c>
      <c r="AB16" s="242"/>
      <c r="AC16" s="242"/>
      <c r="AD16" s="211" t="s">
        <v>32</v>
      </c>
      <c r="AE16" s="212"/>
      <c r="AF16" s="210" t="s">
        <v>29</v>
      </c>
      <c r="AG16" s="211"/>
      <c r="AH16" s="212"/>
      <c r="AI16" s="243">
        <f>ROUNDDOWN($F$38/1000,0)</f>
        <v>0</v>
      </c>
      <c r="AJ16" s="244"/>
      <c r="AK16" s="244"/>
      <c r="AL16" s="211" t="s">
        <v>32</v>
      </c>
      <c r="AM16" s="212"/>
    </row>
    <row r="17" spans="1:39" s="27" customFormat="1" ht="20.25" customHeight="1" x14ac:dyDescent="0.15">
      <c r="A17" s="49" t="s">
        <v>26</v>
      </c>
      <c r="B17" s="185"/>
      <c r="C17" s="9"/>
      <c r="D17" s="9"/>
      <c r="E17" s="9"/>
      <c r="F17" s="9"/>
      <c r="G17" s="9"/>
      <c r="H17" s="248"/>
      <c r="I17" s="249"/>
      <c r="J17" s="250"/>
      <c r="K17" s="251" t="s">
        <v>123</v>
      </c>
      <c r="L17" s="252"/>
      <c r="M17" s="252"/>
      <c r="N17" s="252"/>
      <c r="O17" s="252"/>
      <c r="P17" s="252"/>
      <c r="Q17" s="252"/>
      <c r="R17" s="252"/>
      <c r="S17" s="252"/>
      <c r="T17" s="252"/>
      <c r="U17" s="252"/>
      <c r="V17" s="252"/>
      <c r="W17" s="252"/>
      <c r="X17" s="252"/>
      <c r="Y17" s="252"/>
      <c r="Z17" s="252"/>
      <c r="AA17" s="252"/>
      <c r="AB17" s="252"/>
      <c r="AC17" s="252"/>
      <c r="AD17" s="252"/>
      <c r="AE17" s="252"/>
      <c r="AF17" s="50" t="s">
        <v>167</v>
      </c>
      <c r="AG17" s="51"/>
      <c r="AH17" s="51"/>
      <c r="AI17" s="11"/>
      <c r="AJ17" s="11"/>
      <c r="AK17" s="191"/>
      <c r="AL17" s="9"/>
      <c r="AM17" s="52"/>
    </row>
    <row r="18" spans="1:39" s="27" customFormat="1" ht="6" customHeight="1" x14ac:dyDescent="0.15">
      <c r="A18" s="53"/>
      <c r="B18" s="3"/>
      <c r="C18" s="253" t="s">
        <v>122</v>
      </c>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4"/>
    </row>
    <row r="19" spans="1:39" s="27" customFormat="1" ht="6" customHeight="1" x14ac:dyDescent="0.15">
      <c r="A19" s="54"/>
      <c r="B19" s="2"/>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4"/>
    </row>
    <row r="20" spans="1:39" s="27" customFormat="1" ht="6" customHeight="1" x14ac:dyDescent="0.15">
      <c r="A20" s="54"/>
      <c r="B20" s="2"/>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4"/>
    </row>
    <row r="21" spans="1:39" s="27" customFormat="1" ht="6" customHeight="1" x14ac:dyDescent="0.15">
      <c r="A21" s="54"/>
      <c r="B21" s="2"/>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4"/>
    </row>
    <row r="22" spans="1:39" s="27" customFormat="1" ht="6" customHeight="1" x14ac:dyDescent="0.15">
      <c r="A22" s="54"/>
      <c r="B22" s="2"/>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4"/>
    </row>
    <row r="23" spans="1:39" s="27" customFormat="1" ht="6" customHeight="1" x14ac:dyDescent="0.15">
      <c r="A23" s="54"/>
      <c r="B23" s="2"/>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3"/>
      <c r="AM23" s="254"/>
    </row>
    <row r="24" spans="1:39" s="27" customFormat="1" ht="6" customHeight="1" x14ac:dyDescent="0.15">
      <c r="A24" s="54"/>
      <c r="B24" s="2"/>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4"/>
    </row>
    <row r="25" spans="1:39" s="27" customFormat="1" ht="6" customHeight="1" x14ac:dyDescent="0.15">
      <c r="A25" s="55"/>
      <c r="B25" s="5"/>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6"/>
    </row>
    <row r="26" spans="1:39" s="27" customFormat="1" ht="18.75" customHeight="1" x14ac:dyDescent="0.15">
      <c r="A26" s="257" t="s">
        <v>78</v>
      </c>
      <c r="B26" s="258"/>
      <c r="C26" s="258"/>
      <c r="D26" s="258"/>
      <c r="E26" s="258"/>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4"/>
    </row>
    <row r="27" spans="1:39" ht="18" customHeight="1" x14ac:dyDescent="0.15">
      <c r="A27" s="257" t="s">
        <v>27</v>
      </c>
      <c r="B27" s="258"/>
      <c r="C27" s="258"/>
      <c r="D27" s="258"/>
      <c r="E27" s="259"/>
      <c r="F27" s="257" t="s">
        <v>30</v>
      </c>
      <c r="G27" s="258"/>
      <c r="H27" s="258"/>
      <c r="I27" s="258"/>
      <c r="J27" s="258"/>
      <c r="K27" s="260" t="s">
        <v>28</v>
      </c>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0"/>
      <c r="AM27" s="260"/>
    </row>
    <row r="28" spans="1:39" ht="18" customHeight="1" x14ac:dyDescent="0.15">
      <c r="A28" s="245"/>
      <c r="B28" s="245"/>
      <c r="C28" s="245"/>
      <c r="D28" s="245"/>
      <c r="E28" s="245"/>
      <c r="F28" s="246"/>
      <c r="G28" s="246"/>
      <c r="H28" s="246"/>
      <c r="I28" s="246"/>
      <c r="J28" s="246"/>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row>
    <row r="29" spans="1:39" ht="18" customHeight="1" x14ac:dyDescent="0.15">
      <c r="A29" s="245"/>
      <c r="B29" s="245"/>
      <c r="C29" s="245"/>
      <c r="D29" s="245"/>
      <c r="E29" s="245"/>
      <c r="F29" s="246"/>
      <c r="G29" s="246"/>
      <c r="H29" s="246"/>
      <c r="I29" s="246"/>
      <c r="J29" s="246"/>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row>
    <row r="30" spans="1:39" ht="18" customHeight="1" x14ac:dyDescent="0.15">
      <c r="A30" s="245"/>
      <c r="B30" s="245"/>
      <c r="C30" s="245"/>
      <c r="D30" s="245"/>
      <c r="E30" s="245"/>
      <c r="F30" s="246"/>
      <c r="G30" s="246"/>
      <c r="H30" s="246"/>
      <c r="I30" s="246"/>
      <c r="J30" s="246"/>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row>
    <row r="31" spans="1:39" ht="18" customHeight="1" x14ac:dyDescent="0.15">
      <c r="A31" s="245"/>
      <c r="B31" s="245"/>
      <c r="C31" s="245"/>
      <c r="D31" s="245"/>
      <c r="E31" s="245"/>
      <c r="F31" s="246"/>
      <c r="G31" s="246"/>
      <c r="H31" s="246"/>
      <c r="I31" s="246"/>
      <c r="J31" s="246"/>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row>
    <row r="32" spans="1:39" ht="18" customHeight="1" x14ac:dyDescent="0.15">
      <c r="A32" s="245"/>
      <c r="B32" s="245"/>
      <c r="C32" s="245"/>
      <c r="D32" s="245"/>
      <c r="E32" s="245"/>
      <c r="F32" s="246"/>
      <c r="G32" s="246"/>
      <c r="H32" s="246"/>
      <c r="I32" s="246"/>
      <c r="J32" s="246"/>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row>
    <row r="33" spans="1:39" ht="18" customHeight="1" x14ac:dyDescent="0.15">
      <c r="A33" s="245"/>
      <c r="B33" s="245"/>
      <c r="C33" s="245"/>
      <c r="D33" s="245"/>
      <c r="E33" s="245"/>
      <c r="F33" s="246"/>
      <c r="G33" s="246"/>
      <c r="H33" s="246"/>
      <c r="I33" s="246"/>
      <c r="J33" s="246"/>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row>
    <row r="34" spans="1:39" ht="18" customHeight="1" x14ac:dyDescent="0.15">
      <c r="A34" s="245"/>
      <c r="B34" s="245"/>
      <c r="C34" s="245"/>
      <c r="D34" s="245"/>
      <c r="E34" s="245"/>
      <c r="F34" s="246"/>
      <c r="G34" s="246"/>
      <c r="H34" s="246"/>
      <c r="I34" s="246"/>
      <c r="J34" s="246"/>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row>
    <row r="35" spans="1:39" ht="18" customHeight="1" x14ac:dyDescent="0.15">
      <c r="A35" s="245"/>
      <c r="B35" s="245"/>
      <c r="C35" s="245"/>
      <c r="D35" s="245"/>
      <c r="E35" s="245"/>
      <c r="F35" s="246"/>
      <c r="G35" s="246"/>
      <c r="H35" s="246"/>
      <c r="I35" s="246"/>
      <c r="J35" s="246"/>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row>
    <row r="36" spans="1:39" ht="18" customHeight="1" x14ac:dyDescent="0.15">
      <c r="A36" s="245"/>
      <c r="B36" s="245"/>
      <c r="C36" s="245"/>
      <c r="D36" s="245"/>
      <c r="E36" s="245"/>
      <c r="F36" s="246"/>
      <c r="G36" s="246"/>
      <c r="H36" s="246"/>
      <c r="I36" s="246"/>
      <c r="J36" s="246"/>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row>
    <row r="37" spans="1:39" ht="18" customHeight="1" thickBot="1" x14ac:dyDescent="0.2">
      <c r="A37" s="245"/>
      <c r="B37" s="245"/>
      <c r="C37" s="245"/>
      <c r="D37" s="245"/>
      <c r="E37" s="245"/>
      <c r="F37" s="246"/>
      <c r="G37" s="246"/>
      <c r="H37" s="246"/>
      <c r="I37" s="246"/>
      <c r="J37" s="246"/>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row>
    <row r="38" spans="1:39" ht="22.5" customHeight="1" thickTop="1" x14ac:dyDescent="0.15">
      <c r="A38" s="268" t="s">
        <v>51</v>
      </c>
      <c r="B38" s="269"/>
      <c r="C38" s="269"/>
      <c r="D38" s="269"/>
      <c r="E38" s="269"/>
      <c r="F38" s="270">
        <f>SUM(F28:J37)</f>
        <v>0</v>
      </c>
      <c r="G38" s="271"/>
      <c r="H38" s="271"/>
      <c r="I38" s="271"/>
      <c r="J38" s="272"/>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row>
    <row r="39" spans="1:39" ht="18.75" customHeight="1" x14ac:dyDescent="0.15">
      <c r="A39" s="58" t="s">
        <v>170</v>
      </c>
      <c r="B39" s="15"/>
      <c r="C39" s="4"/>
      <c r="D39" s="15"/>
      <c r="E39" s="6"/>
      <c r="F39" s="15"/>
      <c r="G39" s="15"/>
      <c r="H39" s="15"/>
      <c r="I39" s="15"/>
      <c r="J39" s="12"/>
      <c r="K39" s="12"/>
      <c r="L39" s="12"/>
      <c r="M39" s="12"/>
      <c r="N39" s="12"/>
      <c r="O39" s="20"/>
      <c r="P39" s="17"/>
      <c r="Q39" s="18"/>
      <c r="R39" s="18"/>
      <c r="S39" s="12"/>
      <c r="T39" s="13"/>
      <c r="U39" s="12"/>
      <c r="V39" s="16"/>
      <c r="W39" s="210" t="s">
        <v>42</v>
      </c>
      <c r="X39" s="211"/>
      <c r="Y39" s="211"/>
      <c r="Z39" s="212"/>
      <c r="AA39" s="241" t="str">
        <f>IF(L5="","",VLOOKUP(L5,$A$63:$C$97,3,FALSE))</f>
        <v/>
      </c>
      <c r="AB39" s="242"/>
      <c r="AC39" s="242"/>
      <c r="AD39" s="211" t="s">
        <v>32</v>
      </c>
      <c r="AE39" s="212"/>
      <c r="AF39" s="210" t="s">
        <v>29</v>
      </c>
      <c r="AG39" s="211"/>
      <c r="AH39" s="212"/>
      <c r="AI39" s="243">
        <f>ROUNDDOWN($F$55/1000,0)</f>
        <v>0</v>
      </c>
      <c r="AJ39" s="244"/>
      <c r="AK39" s="244"/>
      <c r="AL39" s="211" t="s">
        <v>32</v>
      </c>
      <c r="AM39" s="212"/>
    </row>
    <row r="40" spans="1:39" ht="18.75" customHeight="1" x14ac:dyDescent="0.15">
      <c r="A40" s="49" t="s">
        <v>26</v>
      </c>
      <c r="B40" s="185"/>
      <c r="C40" s="9"/>
      <c r="D40" s="9"/>
      <c r="E40" s="9"/>
      <c r="F40" s="9"/>
      <c r="G40" s="9"/>
      <c r="H40" s="261"/>
      <c r="I40" s="262"/>
      <c r="J40" s="263"/>
      <c r="K40" s="251" t="s">
        <v>128</v>
      </c>
      <c r="L40" s="252"/>
      <c r="M40" s="252"/>
      <c r="N40" s="252"/>
      <c r="O40" s="252"/>
      <c r="P40" s="252"/>
      <c r="Q40" s="252"/>
      <c r="R40" s="252"/>
      <c r="S40" s="252"/>
      <c r="T40" s="252"/>
      <c r="U40" s="252"/>
      <c r="V40" s="252"/>
      <c r="W40" s="252"/>
      <c r="X40" s="252"/>
      <c r="Y40" s="252"/>
      <c r="Z40" s="252"/>
      <c r="AA40" s="252"/>
      <c r="AB40" s="252"/>
      <c r="AC40" s="252"/>
      <c r="AD40" s="252"/>
      <c r="AE40" s="252"/>
      <c r="AF40" s="50" t="s">
        <v>168</v>
      </c>
      <c r="AG40" s="51"/>
      <c r="AH40" s="51"/>
      <c r="AI40" s="11"/>
      <c r="AJ40" s="11"/>
      <c r="AK40" s="191"/>
      <c r="AL40" s="9"/>
      <c r="AM40" s="52"/>
    </row>
    <row r="41" spans="1:39" ht="25.5" customHeight="1" x14ac:dyDescent="0.15">
      <c r="A41" s="53"/>
      <c r="B41" s="3"/>
      <c r="C41" s="264" t="s">
        <v>173</v>
      </c>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5"/>
    </row>
    <row r="42" spans="1:39" ht="25.5" customHeight="1" x14ac:dyDescent="0.15">
      <c r="A42" s="55"/>
      <c r="B42" s="5"/>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7"/>
    </row>
    <row r="43" spans="1:39" ht="18.75" customHeight="1" x14ac:dyDescent="0.15">
      <c r="A43" s="257" t="s">
        <v>78</v>
      </c>
      <c r="B43" s="258"/>
      <c r="C43" s="258"/>
      <c r="D43" s="258"/>
      <c r="E43" s="258"/>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60"/>
    </row>
    <row r="44" spans="1:39" ht="18" customHeight="1" x14ac:dyDescent="0.15">
      <c r="A44" s="257" t="s">
        <v>27</v>
      </c>
      <c r="B44" s="258"/>
      <c r="C44" s="258"/>
      <c r="D44" s="258"/>
      <c r="E44" s="259"/>
      <c r="F44" s="257" t="s">
        <v>30</v>
      </c>
      <c r="G44" s="258"/>
      <c r="H44" s="258"/>
      <c r="I44" s="258"/>
      <c r="J44" s="258"/>
      <c r="K44" s="260" t="s">
        <v>28</v>
      </c>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row>
    <row r="45" spans="1:39" ht="18" customHeight="1" x14ac:dyDescent="0.15">
      <c r="A45" s="245"/>
      <c r="B45" s="245"/>
      <c r="C45" s="245"/>
      <c r="D45" s="245"/>
      <c r="E45" s="245"/>
      <c r="F45" s="246"/>
      <c r="G45" s="246"/>
      <c r="H45" s="246"/>
      <c r="I45" s="246"/>
      <c r="J45" s="246"/>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row>
    <row r="46" spans="1:39" ht="18" customHeight="1" x14ac:dyDescent="0.15">
      <c r="A46" s="245"/>
      <c r="B46" s="245"/>
      <c r="C46" s="245"/>
      <c r="D46" s="245"/>
      <c r="E46" s="245"/>
      <c r="F46" s="246"/>
      <c r="G46" s="246"/>
      <c r="H46" s="246"/>
      <c r="I46" s="246"/>
      <c r="J46" s="246"/>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row>
    <row r="47" spans="1:39" ht="18" customHeight="1" x14ac:dyDescent="0.15">
      <c r="A47" s="245"/>
      <c r="B47" s="245"/>
      <c r="C47" s="245"/>
      <c r="D47" s="245"/>
      <c r="E47" s="245"/>
      <c r="F47" s="246"/>
      <c r="G47" s="246"/>
      <c r="H47" s="246"/>
      <c r="I47" s="246"/>
      <c r="J47" s="246"/>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row>
    <row r="48" spans="1:39" ht="18" customHeight="1" x14ac:dyDescent="0.15">
      <c r="A48" s="245"/>
      <c r="B48" s="245"/>
      <c r="C48" s="245"/>
      <c r="D48" s="245"/>
      <c r="E48" s="245"/>
      <c r="F48" s="246"/>
      <c r="G48" s="246"/>
      <c r="H48" s="246"/>
      <c r="I48" s="246"/>
      <c r="J48" s="246"/>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row>
    <row r="49" spans="1:39" ht="18" customHeight="1" x14ac:dyDescent="0.15">
      <c r="A49" s="245"/>
      <c r="B49" s="245"/>
      <c r="C49" s="245"/>
      <c r="D49" s="245"/>
      <c r="E49" s="245"/>
      <c r="F49" s="246"/>
      <c r="G49" s="246"/>
      <c r="H49" s="246"/>
      <c r="I49" s="246"/>
      <c r="J49" s="246"/>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row>
    <row r="50" spans="1:39" ht="18" customHeight="1" x14ac:dyDescent="0.15">
      <c r="A50" s="245"/>
      <c r="B50" s="245"/>
      <c r="C50" s="245"/>
      <c r="D50" s="245"/>
      <c r="E50" s="245"/>
      <c r="F50" s="246"/>
      <c r="G50" s="246"/>
      <c r="H50" s="246"/>
      <c r="I50" s="246"/>
      <c r="J50" s="246"/>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row>
    <row r="51" spans="1:39" ht="18" customHeight="1" x14ac:dyDescent="0.15">
      <c r="A51" s="245"/>
      <c r="B51" s="245"/>
      <c r="C51" s="245"/>
      <c r="D51" s="245"/>
      <c r="E51" s="245"/>
      <c r="F51" s="246"/>
      <c r="G51" s="246"/>
      <c r="H51" s="246"/>
      <c r="I51" s="246"/>
      <c r="J51" s="246"/>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row>
    <row r="52" spans="1:39" ht="18" customHeight="1" x14ac:dyDescent="0.15">
      <c r="A52" s="245"/>
      <c r="B52" s="245"/>
      <c r="C52" s="245"/>
      <c r="D52" s="245"/>
      <c r="E52" s="245"/>
      <c r="F52" s="246"/>
      <c r="G52" s="246"/>
      <c r="H52" s="246"/>
      <c r="I52" s="246"/>
      <c r="J52" s="246"/>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row>
    <row r="53" spans="1:39" ht="18" customHeight="1" x14ac:dyDescent="0.15">
      <c r="A53" s="245"/>
      <c r="B53" s="245"/>
      <c r="C53" s="245"/>
      <c r="D53" s="245"/>
      <c r="E53" s="245"/>
      <c r="F53" s="246"/>
      <c r="G53" s="246"/>
      <c r="H53" s="246"/>
      <c r="I53" s="246"/>
      <c r="J53" s="246"/>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row>
    <row r="54" spans="1:39" ht="18" customHeight="1" thickBot="1" x14ac:dyDescent="0.2">
      <c r="A54" s="280"/>
      <c r="B54" s="280"/>
      <c r="C54" s="280"/>
      <c r="D54" s="280"/>
      <c r="E54" s="280"/>
      <c r="F54" s="281"/>
      <c r="G54" s="281"/>
      <c r="H54" s="281"/>
      <c r="I54" s="281"/>
      <c r="J54" s="281"/>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2"/>
    </row>
    <row r="55" spans="1:39" ht="22.5" customHeight="1" thickTop="1" x14ac:dyDescent="0.15">
      <c r="A55" s="274" t="s">
        <v>53</v>
      </c>
      <c r="B55" s="275"/>
      <c r="C55" s="275"/>
      <c r="D55" s="275"/>
      <c r="E55" s="276"/>
      <c r="F55" s="277">
        <f>SUM(F45:J54)</f>
        <v>0</v>
      </c>
      <c r="G55" s="278"/>
      <c r="H55" s="278"/>
      <c r="I55" s="278"/>
      <c r="J55" s="278"/>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row>
    <row r="56" spans="1:39" ht="4.5" customHeight="1" x14ac:dyDescent="0.15">
      <c r="A56" s="61"/>
      <c r="B56" s="61"/>
      <c r="C56" s="61"/>
      <c r="D56" s="61"/>
      <c r="E56" s="61"/>
      <c r="F56" s="61"/>
      <c r="G56" s="61"/>
      <c r="H56" s="61"/>
      <c r="I56" s="61"/>
      <c r="J56" s="61"/>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19"/>
      <c r="AL56" s="19"/>
      <c r="AM56" s="19"/>
    </row>
    <row r="57" spans="1:39" ht="3.75" customHeight="1" x14ac:dyDescent="0.15">
      <c r="A57" s="63"/>
      <c r="B57" s="64"/>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6"/>
      <c r="AL57" s="66"/>
      <c r="AM57" s="67"/>
    </row>
    <row r="60" spans="1:39" hidden="1" x14ac:dyDescent="0.15"/>
    <row r="61" spans="1:39" hidden="1" x14ac:dyDescent="0.15"/>
    <row r="62" spans="1:39" s="90" customFormat="1" ht="6" hidden="1" x14ac:dyDescent="0.15">
      <c r="B62" s="90" t="s">
        <v>54</v>
      </c>
      <c r="C62" s="90" t="s">
        <v>55</v>
      </c>
      <c r="D62" s="90" t="s">
        <v>56</v>
      </c>
      <c r="E62" s="90" t="s">
        <v>57</v>
      </c>
    </row>
    <row r="63" spans="1:39" s="90" customFormat="1" ht="6" hidden="1" x14ac:dyDescent="0.15">
      <c r="A63" s="90" t="s">
        <v>58</v>
      </c>
      <c r="B63" s="91">
        <v>537</v>
      </c>
      <c r="C63" s="91">
        <v>268</v>
      </c>
      <c r="D63" s="91">
        <v>537</v>
      </c>
      <c r="E63" s="91">
        <v>268</v>
      </c>
      <c r="F63" s="90" t="s">
        <v>59</v>
      </c>
      <c r="G63" s="91"/>
    </row>
    <row r="64" spans="1:39" s="90" customFormat="1" ht="6" hidden="1" x14ac:dyDescent="0.15">
      <c r="A64" s="90" t="s">
        <v>60</v>
      </c>
      <c r="B64" s="91">
        <v>684</v>
      </c>
      <c r="C64" s="91">
        <v>342</v>
      </c>
      <c r="D64" s="91">
        <v>684</v>
      </c>
      <c r="E64" s="91">
        <v>342</v>
      </c>
      <c r="F64" s="90" t="s">
        <v>59</v>
      </c>
      <c r="G64" s="91"/>
    </row>
    <row r="65" spans="1:7" s="90" customFormat="1" ht="6" hidden="1" x14ac:dyDescent="0.15">
      <c r="A65" s="90" t="s">
        <v>61</v>
      </c>
      <c r="B65" s="91">
        <v>889</v>
      </c>
      <c r="C65" s="91">
        <v>445</v>
      </c>
      <c r="D65" s="91">
        <v>889</v>
      </c>
      <c r="E65" s="91">
        <v>445</v>
      </c>
      <c r="F65" s="90" t="s">
        <v>59</v>
      </c>
      <c r="G65" s="91"/>
    </row>
    <row r="66" spans="1:7" s="90" customFormat="1" ht="6" hidden="1" x14ac:dyDescent="0.15">
      <c r="A66" s="90" t="s">
        <v>62</v>
      </c>
      <c r="B66" s="91">
        <v>231</v>
      </c>
      <c r="C66" s="91">
        <v>115</v>
      </c>
      <c r="D66" s="91">
        <v>231</v>
      </c>
      <c r="E66" s="91">
        <v>115</v>
      </c>
      <c r="F66" s="90" t="s">
        <v>59</v>
      </c>
      <c r="G66" s="91"/>
    </row>
    <row r="67" spans="1:7" s="90" customFormat="1" ht="6" hidden="1" x14ac:dyDescent="0.15">
      <c r="A67" s="90" t="s">
        <v>6</v>
      </c>
      <c r="B67" s="91">
        <v>226</v>
      </c>
      <c r="C67" s="91">
        <v>113</v>
      </c>
      <c r="D67" s="91">
        <v>226</v>
      </c>
      <c r="E67" s="91">
        <v>113</v>
      </c>
      <c r="F67" s="90" t="s">
        <v>59</v>
      </c>
      <c r="G67" s="91"/>
    </row>
    <row r="68" spans="1:7" s="90" customFormat="1" ht="6" hidden="1" x14ac:dyDescent="0.15">
      <c r="A68" s="90" t="s">
        <v>63</v>
      </c>
      <c r="B68" s="91">
        <v>564</v>
      </c>
      <c r="C68" s="91">
        <v>282</v>
      </c>
      <c r="D68" s="91">
        <v>564</v>
      </c>
      <c r="E68" s="91">
        <v>282</v>
      </c>
      <c r="F68" s="90" t="s">
        <v>59</v>
      </c>
      <c r="G68" s="91"/>
    </row>
    <row r="69" spans="1:7" s="90" customFormat="1" ht="6" hidden="1" x14ac:dyDescent="0.15">
      <c r="A69" s="90" t="s">
        <v>64</v>
      </c>
      <c r="B69" s="91">
        <v>710</v>
      </c>
      <c r="C69" s="91">
        <v>355</v>
      </c>
      <c r="D69" s="91">
        <v>710</v>
      </c>
      <c r="E69" s="91">
        <v>355</v>
      </c>
      <c r="F69" s="90" t="s">
        <v>59</v>
      </c>
      <c r="G69" s="91"/>
    </row>
    <row r="70" spans="1:7" s="90" customFormat="1" ht="6" hidden="1" x14ac:dyDescent="0.15">
      <c r="A70" s="90" t="s">
        <v>65</v>
      </c>
      <c r="B70" s="91">
        <v>1133</v>
      </c>
      <c r="C70" s="91">
        <v>567</v>
      </c>
      <c r="D70" s="91">
        <v>1133</v>
      </c>
      <c r="E70" s="91">
        <v>567</v>
      </c>
      <c r="F70" s="90" t="s">
        <v>59</v>
      </c>
      <c r="G70" s="91"/>
    </row>
    <row r="71" spans="1:7" s="90" customFormat="1" ht="6" hidden="1" x14ac:dyDescent="0.15">
      <c r="A71" s="90" t="s">
        <v>31</v>
      </c>
      <c r="B71" s="91">
        <f>D71*$AG$5</f>
        <v>0</v>
      </c>
      <c r="C71" s="91">
        <f>E71*$AG$5</f>
        <v>0</v>
      </c>
      <c r="D71" s="91">
        <v>27</v>
      </c>
      <c r="E71" s="91">
        <v>13</v>
      </c>
      <c r="F71" s="90" t="s">
        <v>66</v>
      </c>
      <c r="G71" s="91"/>
    </row>
    <row r="72" spans="1:7" s="90" customFormat="1" ht="6" hidden="1" x14ac:dyDescent="0.15">
      <c r="A72" s="90" t="s">
        <v>67</v>
      </c>
      <c r="B72" s="91">
        <f>D72*$AG$5</f>
        <v>0</v>
      </c>
      <c r="C72" s="91">
        <f>E72*$AG$5</f>
        <v>0</v>
      </c>
      <c r="D72" s="91">
        <v>27</v>
      </c>
      <c r="E72" s="91">
        <v>13</v>
      </c>
      <c r="F72" s="90" t="s">
        <v>66</v>
      </c>
      <c r="G72" s="91"/>
    </row>
    <row r="73" spans="1:7" s="90" customFormat="1" ht="6" hidden="1" x14ac:dyDescent="0.15">
      <c r="A73" s="90" t="s">
        <v>7</v>
      </c>
      <c r="B73" s="91">
        <v>320</v>
      </c>
      <c r="C73" s="91">
        <v>160</v>
      </c>
      <c r="D73" s="91">
        <v>320</v>
      </c>
      <c r="E73" s="91">
        <v>160</v>
      </c>
      <c r="F73" s="90" t="s">
        <v>59</v>
      </c>
      <c r="G73" s="91"/>
    </row>
    <row r="74" spans="1:7" s="90" customFormat="1" ht="6" hidden="1" x14ac:dyDescent="0.15">
      <c r="A74" s="90" t="s">
        <v>8</v>
      </c>
      <c r="B74" s="91">
        <v>339</v>
      </c>
      <c r="C74" s="91">
        <v>169</v>
      </c>
      <c r="D74" s="91">
        <v>339</v>
      </c>
      <c r="E74" s="91">
        <v>169</v>
      </c>
      <c r="F74" s="90" t="s">
        <v>59</v>
      </c>
      <c r="G74" s="91"/>
    </row>
    <row r="75" spans="1:7" s="90" customFormat="1" ht="6" hidden="1" x14ac:dyDescent="0.15">
      <c r="A75" s="90" t="s">
        <v>9</v>
      </c>
      <c r="B75" s="91">
        <v>311</v>
      </c>
      <c r="C75" s="91">
        <v>156</v>
      </c>
      <c r="D75" s="91">
        <v>311</v>
      </c>
      <c r="E75" s="91">
        <v>156</v>
      </c>
      <c r="F75" s="90" t="s">
        <v>59</v>
      </c>
      <c r="G75" s="91"/>
    </row>
    <row r="76" spans="1:7" s="90" customFormat="1" ht="6" hidden="1" x14ac:dyDescent="0.15">
      <c r="A76" s="90" t="s">
        <v>10</v>
      </c>
      <c r="B76" s="91">
        <v>137</v>
      </c>
      <c r="C76" s="91">
        <v>68</v>
      </c>
      <c r="D76" s="91">
        <v>137</v>
      </c>
      <c r="E76" s="91">
        <v>68</v>
      </c>
      <c r="F76" s="90" t="s">
        <v>59</v>
      </c>
      <c r="G76" s="91"/>
    </row>
    <row r="77" spans="1:7" s="90" customFormat="1" ht="6" hidden="1" x14ac:dyDescent="0.15">
      <c r="A77" s="90" t="s">
        <v>11</v>
      </c>
      <c r="B77" s="91">
        <v>508</v>
      </c>
      <c r="C77" s="91">
        <v>254</v>
      </c>
      <c r="D77" s="91">
        <v>508</v>
      </c>
      <c r="E77" s="91">
        <v>254</v>
      </c>
      <c r="F77" s="90" t="s">
        <v>59</v>
      </c>
      <c r="G77" s="91"/>
    </row>
    <row r="78" spans="1:7" s="90" customFormat="1" ht="6" hidden="1" x14ac:dyDescent="0.15">
      <c r="A78" s="90" t="s">
        <v>12</v>
      </c>
      <c r="B78" s="91">
        <v>204</v>
      </c>
      <c r="C78" s="91">
        <v>102</v>
      </c>
      <c r="D78" s="91">
        <v>204</v>
      </c>
      <c r="E78" s="91">
        <v>102</v>
      </c>
      <c r="F78" s="90" t="s">
        <v>59</v>
      </c>
      <c r="G78" s="91"/>
    </row>
    <row r="79" spans="1:7" s="90" customFormat="1" ht="6" hidden="1" x14ac:dyDescent="0.15">
      <c r="A79" s="90" t="s">
        <v>13</v>
      </c>
      <c r="B79" s="91">
        <v>148</v>
      </c>
      <c r="C79" s="91">
        <v>74</v>
      </c>
      <c r="D79" s="91">
        <v>148</v>
      </c>
      <c r="E79" s="91">
        <v>74</v>
      </c>
      <c r="F79" s="90" t="s">
        <v>59</v>
      </c>
      <c r="G79" s="91"/>
    </row>
    <row r="80" spans="1:7" s="90" customFormat="1" ht="6" hidden="1" x14ac:dyDescent="0.15">
      <c r="A80" s="90" t="s">
        <v>14</v>
      </c>
      <c r="B80" s="91"/>
      <c r="C80" s="91">
        <v>282</v>
      </c>
      <c r="D80" s="91"/>
      <c r="E80" s="91">
        <v>282</v>
      </c>
      <c r="F80" s="90" t="s">
        <v>59</v>
      </c>
      <c r="G80" s="91"/>
    </row>
    <row r="81" spans="1:7" s="90" customFormat="1" ht="6" hidden="1" x14ac:dyDescent="0.15">
      <c r="A81" s="90" t="s">
        <v>68</v>
      </c>
      <c r="B81" s="91">
        <v>33</v>
      </c>
      <c r="C81" s="91">
        <v>16</v>
      </c>
      <c r="D81" s="91">
        <v>33</v>
      </c>
      <c r="E81" s="91">
        <v>16</v>
      </c>
      <c r="F81" s="90" t="s">
        <v>59</v>
      </c>
      <c r="G81" s="91"/>
    </row>
    <row r="82" spans="1:7" s="90" customFormat="1" ht="6" hidden="1" x14ac:dyDescent="0.15">
      <c r="A82" s="90" t="s">
        <v>15</v>
      </c>
      <c r="B82" s="91">
        <v>475</v>
      </c>
      <c r="C82" s="91">
        <v>237</v>
      </c>
      <c r="D82" s="91">
        <v>475</v>
      </c>
      <c r="E82" s="91">
        <v>237</v>
      </c>
      <c r="F82" s="90" t="s">
        <v>59</v>
      </c>
      <c r="G82" s="91"/>
    </row>
    <row r="83" spans="1:7" s="90" customFormat="1" ht="6" hidden="1" x14ac:dyDescent="0.15">
      <c r="A83" s="90" t="s">
        <v>16</v>
      </c>
      <c r="B83" s="91">
        <v>638</v>
      </c>
      <c r="C83" s="91">
        <v>319</v>
      </c>
      <c r="D83" s="91">
        <v>638</v>
      </c>
      <c r="E83" s="91">
        <v>319</v>
      </c>
      <c r="F83" s="90" t="s">
        <v>59</v>
      </c>
      <c r="G83" s="91"/>
    </row>
    <row r="84" spans="1:7" s="90" customFormat="1" ht="6" hidden="1" x14ac:dyDescent="0.15">
      <c r="A84" s="90" t="s">
        <v>17</v>
      </c>
      <c r="B84" s="91">
        <f>D84*$AG$5</f>
        <v>0</v>
      </c>
      <c r="C84" s="91">
        <f>E84*$AG$5</f>
        <v>0</v>
      </c>
      <c r="D84" s="91">
        <v>38</v>
      </c>
      <c r="E84" s="91">
        <v>19</v>
      </c>
      <c r="F84" s="90" t="s">
        <v>66</v>
      </c>
      <c r="G84" s="91"/>
    </row>
    <row r="85" spans="1:7" s="90" customFormat="1" ht="6" hidden="1" x14ac:dyDescent="0.15">
      <c r="A85" s="90" t="s">
        <v>18</v>
      </c>
      <c r="B85" s="91">
        <f>D85*$AG$5</f>
        <v>0</v>
      </c>
      <c r="C85" s="91">
        <f t="shared" ref="C85:C97" si="0">E85*$AG$5</f>
        <v>0</v>
      </c>
      <c r="D85" s="91">
        <v>40</v>
      </c>
      <c r="E85" s="91">
        <v>20</v>
      </c>
      <c r="F85" s="90" t="s">
        <v>66</v>
      </c>
      <c r="G85" s="91"/>
    </row>
    <row r="86" spans="1:7" s="90" customFormat="1" ht="6" hidden="1" x14ac:dyDescent="0.15">
      <c r="A86" s="90" t="s">
        <v>19</v>
      </c>
      <c r="B86" s="91">
        <f t="shared" ref="B86:B97" si="1">D86*$AG$5</f>
        <v>0</v>
      </c>
      <c r="C86" s="91">
        <f t="shared" si="0"/>
        <v>0</v>
      </c>
      <c r="D86" s="91">
        <v>38</v>
      </c>
      <c r="E86" s="91">
        <v>19</v>
      </c>
      <c r="F86" s="90" t="s">
        <v>66</v>
      </c>
      <c r="G86" s="91"/>
    </row>
    <row r="87" spans="1:7" s="90" customFormat="1" ht="6" hidden="1" x14ac:dyDescent="0.15">
      <c r="A87" s="90" t="s">
        <v>20</v>
      </c>
      <c r="B87" s="91">
        <f t="shared" si="1"/>
        <v>0</v>
      </c>
      <c r="C87" s="91">
        <f t="shared" si="0"/>
        <v>0</v>
      </c>
      <c r="D87" s="91">
        <v>48</v>
      </c>
      <c r="E87" s="91">
        <v>24</v>
      </c>
      <c r="F87" s="90" t="s">
        <v>66</v>
      </c>
      <c r="G87" s="91"/>
    </row>
    <row r="88" spans="1:7" s="90" customFormat="1" ht="6" hidden="1" x14ac:dyDescent="0.15">
      <c r="A88" s="90" t="s">
        <v>21</v>
      </c>
      <c r="B88" s="91">
        <f t="shared" si="1"/>
        <v>0</v>
      </c>
      <c r="C88" s="91">
        <f t="shared" si="0"/>
        <v>0</v>
      </c>
      <c r="D88" s="91">
        <v>43</v>
      </c>
      <c r="E88" s="91">
        <v>21</v>
      </c>
      <c r="F88" s="90" t="s">
        <v>66</v>
      </c>
      <c r="G88" s="91"/>
    </row>
    <row r="89" spans="1:7" s="90" customFormat="1" ht="6" hidden="1" x14ac:dyDescent="0.15">
      <c r="A89" s="90" t="s">
        <v>22</v>
      </c>
      <c r="B89" s="91">
        <f t="shared" si="1"/>
        <v>0</v>
      </c>
      <c r="C89" s="91">
        <f>E89*$AG$5</f>
        <v>0</v>
      </c>
      <c r="D89" s="91">
        <v>36</v>
      </c>
      <c r="E89" s="91">
        <v>18</v>
      </c>
      <c r="F89" s="90" t="s">
        <v>66</v>
      </c>
      <c r="G89" s="91"/>
    </row>
    <row r="90" spans="1:7" s="90" customFormat="1" ht="6" hidden="1" x14ac:dyDescent="0.15">
      <c r="A90" s="90" t="s">
        <v>69</v>
      </c>
      <c r="B90" s="91">
        <f t="shared" si="1"/>
        <v>0</v>
      </c>
      <c r="C90" s="91">
        <f t="shared" si="0"/>
        <v>0</v>
      </c>
      <c r="D90" s="91">
        <v>37</v>
      </c>
      <c r="E90" s="91">
        <v>19</v>
      </c>
      <c r="F90" s="90" t="s">
        <v>66</v>
      </c>
      <c r="G90" s="91"/>
    </row>
    <row r="91" spans="1:7" s="90" customFormat="1" ht="6" hidden="1" x14ac:dyDescent="0.15">
      <c r="A91" s="90" t="s">
        <v>70</v>
      </c>
      <c r="B91" s="91">
        <f t="shared" si="1"/>
        <v>0</v>
      </c>
      <c r="C91" s="91">
        <f t="shared" si="0"/>
        <v>0</v>
      </c>
      <c r="D91" s="91">
        <v>35</v>
      </c>
      <c r="E91" s="91">
        <v>18</v>
      </c>
      <c r="F91" s="90" t="s">
        <v>66</v>
      </c>
      <c r="G91" s="91"/>
    </row>
    <row r="92" spans="1:7" s="90" customFormat="1" ht="6" hidden="1" x14ac:dyDescent="0.15">
      <c r="A92" s="90" t="s">
        <v>71</v>
      </c>
      <c r="B92" s="91">
        <f t="shared" si="1"/>
        <v>0</v>
      </c>
      <c r="C92" s="91">
        <f t="shared" si="0"/>
        <v>0</v>
      </c>
      <c r="D92" s="91">
        <v>37</v>
      </c>
      <c r="E92" s="91">
        <v>19</v>
      </c>
      <c r="F92" s="90" t="s">
        <v>66</v>
      </c>
      <c r="G92" s="91"/>
    </row>
    <row r="93" spans="1:7" s="90" customFormat="1" ht="6" hidden="1" x14ac:dyDescent="0.15">
      <c r="A93" s="90" t="s">
        <v>72</v>
      </c>
      <c r="B93" s="91">
        <f t="shared" si="1"/>
        <v>0</v>
      </c>
      <c r="C93" s="91">
        <f t="shared" si="0"/>
        <v>0</v>
      </c>
      <c r="D93" s="91">
        <v>35</v>
      </c>
      <c r="E93" s="91">
        <v>18</v>
      </c>
      <c r="F93" s="90" t="s">
        <v>66</v>
      </c>
      <c r="G93" s="91"/>
    </row>
    <row r="94" spans="1:7" s="90" customFormat="1" ht="6" hidden="1" x14ac:dyDescent="0.15">
      <c r="A94" s="90" t="s">
        <v>73</v>
      </c>
      <c r="B94" s="91">
        <f t="shared" si="1"/>
        <v>0</v>
      </c>
      <c r="C94" s="91">
        <f>E94*$AG$5</f>
        <v>0</v>
      </c>
      <c r="D94" s="91">
        <v>37</v>
      </c>
      <c r="E94" s="91">
        <v>19</v>
      </c>
      <c r="F94" s="90" t="s">
        <v>66</v>
      </c>
      <c r="G94" s="91"/>
    </row>
    <row r="95" spans="1:7" s="90" customFormat="1" ht="6" hidden="1" x14ac:dyDescent="0.15">
      <c r="A95" s="90" t="s">
        <v>74</v>
      </c>
      <c r="B95" s="91">
        <f t="shared" si="1"/>
        <v>0</v>
      </c>
      <c r="C95" s="91">
        <f t="shared" si="0"/>
        <v>0</v>
      </c>
      <c r="D95" s="91">
        <v>35</v>
      </c>
      <c r="E95" s="91">
        <v>18</v>
      </c>
      <c r="F95" s="90" t="s">
        <v>66</v>
      </c>
      <c r="G95" s="91"/>
    </row>
    <row r="96" spans="1:7" s="90" customFormat="1" ht="6" hidden="1" x14ac:dyDescent="0.15">
      <c r="A96" s="90" t="s">
        <v>75</v>
      </c>
      <c r="B96" s="91">
        <f t="shared" si="1"/>
        <v>0</v>
      </c>
      <c r="C96" s="91">
        <f t="shared" si="0"/>
        <v>0</v>
      </c>
      <c r="D96" s="91">
        <v>37</v>
      </c>
      <c r="E96" s="91">
        <v>19</v>
      </c>
      <c r="F96" s="90" t="s">
        <v>66</v>
      </c>
      <c r="G96" s="91"/>
    </row>
    <row r="97" spans="1:7" s="90" customFormat="1" ht="6" hidden="1" x14ac:dyDescent="0.15">
      <c r="A97" s="90" t="s">
        <v>76</v>
      </c>
      <c r="B97" s="91">
        <f t="shared" si="1"/>
        <v>0</v>
      </c>
      <c r="C97" s="91">
        <f t="shared" si="0"/>
        <v>0</v>
      </c>
      <c r="D97" s="91">
        <v>35</v>
      </c>
      <c r="E97" s="91">
        <v>18</v>
      </c>
      <c r="F97" s="90" t="s">
        <v>66</v>
      </c>
      <c r="G97" s="91"/>
    </row>
    <row r="98" spans="1:7" s="90" customFormat="1" ht="6" hidden="1" x14ac:dyDescent="0.15"/>
    <row r="99" spans="1:7" s="90" customFormat="1" ht="6" hidden="1" x14ac:dyDescent="0.15">
      <c r="A99" s="177" t="s">
        <v>125</v>
      </c>
      <c r="B99" s="90" t="s">
        <v>77</v>
      </c>
    </row>
    <row r="100" spans="1:7" s="90" customFormat="1" ht="6" hidden="1" x14ac:dyDescent="0.15">
      <c r="A100" s="177" t="s">
        <v>126</v>
      </c>
      <c r="B100" s="90">
        <v>0</v>
      </c>
      <c r="C100" s="90" t="b">
        <v>0</v>
      </c>
      <c r="D100" s="90" t="b">
        <v>0</v>
      </c>
      <c r="E100" s="90" t="b">
        <v>0</v>
      </c>
      <c r="F100" s="90">
        <v>0</v>
      </c>
      <c r="G100" s="90">
        <v>0</v>
      </c>
    </row>
    <row r="101" spans="1:7" s="90" customFormat="1" ht="6" hidden="1" x14ac:dyDescent="0.15">
      <c r="A101" s="177" t="s">
        <v>127</v>
      </c>
    </row>
    <row r="102" spans="1:7" s="90" customFormat="1" ht="6" hidden="1" x14ac:dyDescent="0.15">
      <c r="A102" s="177"/>
    </row>
    <row r="103" spans="1:7" s="90" customFormat="1" ht="6" hidden="1" x14ac:dyDescent="0.15"/>
    <row r="104" spans="1:7" s="90" customFormat="1" ht="6" hidden="1" x14ac:dyDescent="0.15"/>
    <row r="105" spans="1:7" s="90" customFormat="1" ht="6" hidden="1" x14ac:dyDescent="0.15">
      <c r="A105" s="90" t="s">
        <v>129</v>
      </c>
    </row>
    <row r="106" spans="1:7" s="90" customFormat="1" ht="6" hidden="1" x14ac:dyDescent="0.15">
      <c r="A106" s="90" t="s">
        <v>175</v>
      </c>
    </row>
  </sheetData>
  <sheetProtection formatCells="0" formatColumns="0" formatRows="0" insertColumns="0" insertRows="0" autoFilter="0"/>
  <mergeCells count="121">
    <mergeCell ref="A55:E55"/>
    <mergeCell ref="F55:J55"/>
    <mergeCell ref="K55:AM55"/>
    <mergeCell ref="A53:E53"/>
    <mergeCell ref="F53:J53"/>
    <mergeCell ref="K53:AM53"/>
    <mergeCell ref="A54:E54"/>
    <mergeCell ref="F54:J54"/>
    <mergeCell ref="K54:AM54"/>
    <mergeCell ref="A51:E51"/>
    <mergeCell ref="F51:J51"/>
    <mergeCell ref="K51:AM51"/>
    <mergeCell ref="A52:E52"/>
    <mergeCell ref="F52:J52"/>
    <mergeCell ref="K52:AM52"/>
    <mergeCell ref="A49:E49"/>
    <mergeCell ref="F49:J49"/>
    <mergeCell ref="K49:AM49"/>
    <mergeCell ref="A50:E50"/>
    <mergeCell ref="F50:J50"/>
    <mergeCell ref="K50:AM50"/>
    <mergeCell ref="A47:E47"/>
    <mergeCell ref="F47:J47"/>
    <mergeCell ref="K47:AM47"/>
    <mergeCell ref="A48:E48"/>
    <mergeCell ref="F48:J48"/>
    <mergeCell ref="K48:AM48"/>
    <mergeCell ref="A45:E45"/>
    <mergeCell ref="F45:J45"/>
    <mergeCell ref="K45:AM45"/>
    <mergeCell ref="A46:E46"/>
    <mergeCell ref="F46:J46"/>
    <mergeCell ref="K46:AM46"/>
    <mergeCell ref="H40:J40"/>
    <mergeCell ref="K40:AE40"/>
    <mergeCell ref="C41:AM42"/>
    <mergeCell ref="A43:E43"/>
    <mergeCell ref="A44:E44"/>
    <mergeCell ref="F44:J44"/>
    <mergeCell ref="K44:AM44"/>
    <mergeCell ref="A38:E38"/>
    <mergeCell ref="F38:J38"/>
    <mergeCell ref="K38:AM38"/>
    <mergeCell ref="W39:Z39"/>
    <mergeCell ref="AA39:AC39"/>
    <mergeCell ref="AD39:AE39"/>
    <mergeCell ref="AF39:AH39"/>
    <mergeCell ref="AI39:AK39"/>
    <mergeCell ref="AL39:AM39"/>
    <mergeCell ref="A36:E36"/>
    <mergeCell ref="F36:J36"/>
    <mergeCell ref="K36:AM36"/>
    <mergeCell ref="A37:E37"/>
    <mergeCell ref="F37:J37"/>
    <mergeCell ref="K37:AM37"/>
    <mergeCell ref="A34:E34"/>
    <mergeCell ref="F34:J34"/>
    <mergeCell ref="K34:AM34"/>
    <mergeCell ref="A35:E35"/>
    <mergeCell ref="F35:J35"/>
    <mergeCell ref="K35:AM35"/>
    <mergeCell ref="A32:E32"/>
    <mergeCell ref="F32:J32"/>
    <mergeCell ref="K32:AM32"/>
    <mergeCell ref="A33:E33"/>
    <mergeCell ref="F33:J33"/>
    <mergeCell ref="K33:AM33"/>
    <mergeCell ref="A30:E30"/>
    <mergeCell ref="F30:J30"/>
    <mergeCell ref="K30:AM30"/>
    <mergeCell ref="A31:E31"/>
    <mergeCell ref="F31:J31"/>
    <mergeCell ref="K31:AM31"/>
    <mergeCell ref="A28:E28"/>
    <mergeCell ref="F28:J28"/>
    <mergeCell ref="K28:AM28"/>
    <mergeCell ref="A29:E29"/>
    <mergeCell ref="F29:J29"/>
    <mergeCell ref="K29:AM29"/>
    <mergeCell ref="H17:J17"/>
    <mergeCell ref="K17:AE17"/>
    <mergeCell ref="C18:AM25"/>
    <mergeCell ref="A26:E26"/>
    <mergeCell ref="A27:E27"/>
    <mergeCell ref="F27:J27"/>
    <mergeCell ref="K27:AM27"/>
    <mergeCell ref="S11:Y11"/>
    <mergeCell ref="AG11:AM11"/>
    <mergeCell ref="L12:AM12"/>
    <mergeCell ref="A13:H14"/>
    <mergeCell ref="W16:Z16"/>
    <mergeCell ref="AA16:AC16"/>
    <mergeCell ref="AD16:AE16"/>
    <mergeCell ref="AF16:AH16"/>
    <mergeCell ref="AI16:AK16"/>
    <mergeCell ref="AL16:AM16"/>
    <mergeCell ref="B8:K8"/>
    <mergeCell ref="M8:N8"/>
    <mergeCell ref="W8:X8"/>
    <mergeCell ref="AF8:AG8"/>
    <mergeCell ref="B9:K9"/>
    <mergeCell ref="B10:K10"/>
    <mergeCell ref="M10:N10"/>
    <mergeCell ref="W10:X10"/>
    <mergeCell ref="AF10:AG10"/>
    <mergeCell ref="AP5:AT5"/>
    <mergeCell ref="B6:K7"/>
    <mergeCell ref="Q6:R6"/>
    <mergeCell ref="T6:V6"/>
    <mergeCell ref="AT6:AT7"/>
    <mergeCell ref="L7:AM7"/>
    <mergeCell ref="A3:A12"/>
    <mergeCell ref="L3:AF3"/>
    <mergeCell ref="AG3:AM3"/>
    <mergeCell ref="L4:AF4"/>
    <mergeCell ref="AG4:AM4"/>
    <mergeCell ref="AP4:AT4"/>
    <mergeCell ref="L5:AB5"/>
    <mergeCell ref="AC5:AF5"/>
    <mergeCell ref="AG5:AK5"/>
    <mergeCell ref="AL5:AM5"/>
  </mergeCells>
  <phoneticPr fontId="2"/>
  <dataValidations count="4">
    <dataValidation type="list" allowBlank="1" showInputMessage="1" showErrorMessage="1" sqref="L5:AB5">
      <formula1>$A$63:$A$97</formula1>
    </dataValidation>
    <dataValidation type="list" allowBlank="1" showInputMessage="1" showErrorMessage="1" sqref="H40:J40">
      <formula1>$A$105:$A$106</formula1>
    </dataValidation>
    <dataValidation type="list" allowBlank="1" showInputMessage="1" showErrorMessage="1" sqref="H17:J17">
      <formula1>$A$99:$A$100</formula1>
    </dataValidation>
    <dataValidation imeMode="halfAlpha" allowBlank="1" showInputMessage="1" showErrorMessage="1" sqref="S39:V39 J39:N39"/>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defaultSize="0" autoFill="0" autoLine="0" autoPict="0">
                <anchor moveWithCells="1">
                  <from>
                    <xdr:col>7</xdr:col>
                    <xdr:colOff>142875</xdr:colOff>
                    <xdr:row>12</xdr:row>
                    <xdr:rowOff>0</xdr:rowOff>
                  </from>
                  <to>
                    <xdr:col>9</xdr:col>
                    <xdr:colOff>47625</xdr:colOff>
                    <xdr:row>13</xdr:row>
                    <xdr:rowOff>28575</xdr:rowOff>
                  </to>
                </anchor>
              </controlPr>
            </control>
          </mc:Choice>
        </mc:AlternateContent>
        <mc:AlternateContent xmlns:mc="http://schemas.openxmlformats.org/markup-compatibility/2006">
          <mc:Choice Requires="x14">
            <control shapeId="69634" r:id="rId5" name="Check Box 2">
              <controlPr defaultSize="0" autoFill="0" autoLine="0" autoPict="0">
                <anchor moveWithCells="1">
                  <from>
                    <xdr:col>7</xdr:col>
                    <xdr:colOff>142875</xdr:colOff>
                    <xdr:row>12</xdr:row>
                    <xdr:rowOff>219075</xdr:rowOff>
                  </from>
                  <to>
                    <xdr:col>9</xdr:col>
                    <xdr:colOff>47625</xdr:colOff>
                    <xdr:row>14</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06"/>
  <sheetViews>
    <sheetView showGridLines="0" view="pageBreakPreview" zoomScale="130" zoomScaleNormal="120" zoomScaleSheetLayoutView="130" workbookViewId="0"/>
  </sheetViews>
  <sheetFormatPr defaultColWidth="2.25" defaultRowHeight="13.5" x14ac:dyDescent="0.15"/>
  <cols>
    <col min="1" max="1" width="2.25" style="22" customWidth="1"/>
    <col min="2" max="5" width="2.375" style="22" customWidth="1"/>
    <col min="6" max="7" width="2.375" style="22" bestFit="1" customWidth="1"/>
    <col min="8" max="40" width="2.25" style="22"/>
    <col min="41" max="47" width="2.25" style="22" customWidth="1"/>
    <col min="48" max="16384" width="2.25" style="22"/>
  </cols>
  <sheetData>
    <row r="1" spans="1:46" x14ac:dyDescent="0.15">
      <c r="A1" s="97" t="s">
        <v>166</v>
      </c>
    </row>
    <row r="3" spans="1:46" s="27" customFormat="1" ht="12" customHeight="1" x14ac:dyDescent="0.15">
      <c r="A3" s="204" t="s">
        <v>25</v>
      </c>
      <c r="B3" s="23" t="s">
        <v>0</v>
      </c>
      <c r="C3" s="24"/>
      <c r="D3" s="24"/>
      <c r="E3" s="25"/>
      <c r="F3" s="25"/>
      <c r="G3" s="25"/>
      <c r="H3" s="25"/>
      <c r="I3" s="25"/>
      <c r="J3" s="25"/>
      <c r="K3" s="26"/>
      <c r="L3" s="207"/>
      <c r="M3" s="208"/>
      <c r="N3" s="208"/>
      <c r="O3" s="208"/>
      <c r="P3" s="208"/>
      <c r="Q3" s="208"/>
      <c r="R3" s="208"/>
      <c r="S3" s="208"/>
      <c r="T3" s="208"/>
      <c r="U3" s="208"/>
      <c r="V3" s="208"/>
      <c r="W3" s="208"/>
      <c r="X3" s="208"/>
      <c r="Y3" s="208"/>
      <c r="Z3" s="208"/>
      <c r="AA3" s="208"/>
      <c r="AB3" s="208"/>
      <c r="AC3" s="208"/>
      <c r="AD3" s="208"/>
      <c r="AE3" s="208"/>
      <c r="AF3" s="209"/>
      <c r="AG3" s="210" t="s">
        <v>34</v>
      </c>
      <c r="AH3" s="211"/>
      <c r="AI3" s="211"/>
      <c r="AJ3" s="211"/>
      <c r="AK3" s="211"/>
      <c r="AL3" s="211"/>
      <c r="AM3" s="212"/>
    </row>
    <row r="4" spans="1:46" s="27" customFormat="1" ht="20.25" customHeight="1" x14ac:dyDescent="0.15">
      <c r="A4" s="205"/>
      <c r="B4" s="28" t="s">
        <v>23</v>
      </c>
      <c r="C4" s="29"/>
      <c r="D4" s="29"/>
      <c r="E4" s="30"/>
      <c r="F4" s="30"/>
      <c r="G4" s="30"/>
      <c r="H4" s="30"/>
      <c r="I4" s="30"/>
      <c r="J4" s="30"/>
      <c r="K4" s="31"/>
      <c r="L4" s="201"/>
      <c r="M4" s="202"/>
      <c r="N4" s="202"/>
      <c r="O4" s="202"/>
      <c r="P4" s="202"/>
      <c r="Q4" s="202"/>
      <c r="R4" s="202"/>
      <c r="S4" s="202"/>
      <c r="T4" s="202"/>
      <c r="U4" s="202"/>
      <c r="V4" s="202"/>
      <c r="W4" s="202"/>
      <c r="X4" s="202"/>
      <c r="Y4" s="202"/>
      <c r="Z4" s="202"/>
      <c r="AA4" s="202"/>
      <c r="AB4" s="202"/>
      <c r="AC4" s="202"/>
      <c r="AD4" s="202"/>
      <c r="AE4" s="202"/>
      <c r="AF4" s="203"/>
      <c r="AG4" s="213"/>
      <c r="AH4" s="214"/>
      <c r="AI4" s="214"/>
      <c r="AJ4" s="214"/>
      <c r="AK4" s="214"/>
      <c r="AL4" s="214"/>
      <c r="AM4" s="215"/>
      <c r="AP4" s="192"/>
      <c r="AQ4" s="192"/>
      <c r="AR4" s="192"/>
      <c r="AS4" s="192"/>
      <c r="AT4" s="192"/>
    </row>
    <row r="5" spans="1:46" s="27" customFormat="1" ht="20.25" customHeight="1" x14ac:dyDescent="0.15">
      <c r="A5" s="205"/>
      <c r="B5" s="99" t="s">
        <v>45</v>
      </c>
      <c r="C5" s="98"/>
      <c r="D5" s="98"/>
      <c r="E5" s="32"/>
      <c r="F5" s="32"/>
      <c r="G5" s="32"/>
      <c r="H5" s="32"/>
      <c r="I5" s="32"/>
      <c r="J5" s="32"/>
      <c r="K5" s="33"/>
      <c r="L5" s="216"/>
      <c r="M5" s="217"/>
      <c r="N5" s="217"/>
      <c r="O5" s="217"/>
      <c r="P5" s="217"/>
      <c r="Q5" s="217"/>
      <c r="R5" s="217"/>
      <c r="S5" s="217"/>
      <c r="T5" s="217"/>
      <c r="U5" s="217"/>
      <c r="V5" s="217"/>
      <c r="W5" s="217"/>
      <c r="X5" s="217"/>
      <c r="Y5" s="217"/>
      <c r="Z5" s="217"/>
      <c r="AA5" s="217"/>
      <c r="AB5" s="218"/>
      <c r="AC5" s="219" t="s">
        <v>35</v>
      </c>
      <c r="AD5" s="220"/>
      <c r="AE5" s="220"/>
      <c r="AF5" s="221"/>
      <c r="AG5" s="222"/>
      <c r="AH5" s="222"/>
      <c r="AI5" s="222"/>
      <c r="AJ5" s="222"/>
      <c r="AK5" s="222"/>
      <c r="AL5" s="223" t="s">
        <v>36</v>
      </c>
      <c r="AM5" s="224"/>
      <c r="AP5" s="192"/>
      <c r="AQ5" s="192"/>
      <c r="AR5" s="192"/>
      <c r="AS5" s="192"/>
      <c r="AT5" s="192"/>
    </row>
    <row r="6" spans="1:46" s="27" customFormat="1" ht="13.5" customHeight="1" x14ac:dyDescent="0.15">
      <c r="A6" s="205"/>
      <c r="B6" s="193" t="s">
        <v>38</v>
      </c>
      <c r="C6" s="194"/>
      <c r="D6" s="194"/>
      <c r="E6" s="194"/>
      <c r="F6" s="194"/>
      <c r="G6" s="194"/>
      <c r="H6" s="194"/>
      <c r="I6" s="194"/>
      <c r="J6" s="194"/>
      <c r="K6" s="195"/>
      <c r="L6" s="34" t="s">
        <v>1</v>
      </c>
      <c r="M6" s="34"/>
      <c r="N6" s="34"/>
      <c r="O6" s="34"/>
      <c r="P6" s="34"/>
      <c r="Q6" s="199"/>
      <c r="R6" s="199"/>
      <c r="S6" s="34" t="s">
        <v>2</v>
      </c>
      <c r="T6" s="199"/>
      <c r="U6" s="199"/>
      <c r="V6" s="199"/>
      <c r="W6" s="34" t="s">
        <v>3</v>
      </c>
      <c r="X6" s="34"/>
      <c r="Y6" s="34"/>
      <c r="Z6" s="34"/>
      <c r="AA6" s="34"/>
      <c r="AB6" s="34"/>
      <c r="AC6" s="35" t="s">
        <v>37</v>
      </c>
      <c r="AD6" s="34"/>
      <c r="AE6" s="34"/>
      <c r="AF6" s="34"/>
      <c r="AG6" s="34"/>
      <c r="AH6" s="34"/>
      <c r="AI6" s="34"/>
      <c r="AJ6" s="34"/>
      <c r="AK6" s="34"/>
      <c r="AL6" s="34"/>
      <c r="AM6" s="36"/>
      <c r="AP6" s="3"/>
      <c r="AQ6" s="14"/>
      <c r="AR6" s="14"/>
      <c r="AS6" s="14"/>
      <c r="AT6" s="200"/>
    </row>
    <row r="7" spans="1:46" s="27" customFormat="1" ht="20.25" customHeight="1" x14ac:dyDescent="0.15">
      <c r="A7" s="205"/>
      <c r="B7" s="196"/>
      <c r="C7" s="197"/>
      <c r="D7" s="197"/>
      <c r="E7" s="197"/>
      <c r="F7" s="197"/>
      <c r="G7" s="197"/>
      <c r="H7" s="197"/>
      <c r="I7" s="197"/>
      <c r="J7" s="197"/>
      <c r="K7" s="198"/>
      <c r="L7" s="201"/>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3"/>
      <c r="AP7" s="14"/>
      <c r="AQ7" s="14"/>
      <c r="AR7" s="14"/>
      <c r="AS7" s="14"/>
      <c r="AT7" s="200"/>
    </row>
    <row r="8" spans="1:46" s="27" customFormat="1" ht="20.25" customHeight="1" x14ac:dyDescent="0.15">
      <c r="A8" s="205"/>
      <c r="B8" s="225" t="s">
        <v>115</v>
      </c>
      <c r="C8" s="226"/>
      <c r="D8" s="226"/>
      <c r="E8" s="226"/>
      <c r="F8" s="226"/>
      <c r="G8" s="226"/>
      <c r="H8" s="226"/>
      <c r="I8" s="226"/>
      <c r="J8" s="226"/>
      <c r="K8" s="227"/>
      <c r="L8" s="189" t="s">
        <v>118</v>
      </c>
      <c r="M8" s="229" t="s">
        <v>151</v>
      </c>
      <c r="N8" s="229"/>
      <c r="O8" s="186"/>
      <c r="P8" s="186" t="s">
        <v>152</v>
      </c>
      <c r="Q8" s="186"/>
      <c r="R8" s="186" t="s">
        <v>153</v>
      </c>
      <c r="S8" s="186"/>
      <c r="T8" s="186" t="s">
        <v>154</v>
      </c>
      <c r="U8" s="187"/>
      <c r="V8" s="186" t="s">
        <v>119</v>
      </c>
      <c r="W8" s="229" t="s">
        <v>151</v>
      </c>
      <c r="X8" s="229"/>
      <c r="Y8" s="186"/>
      <c r="Z8" s="186" t="s">
        <v>152</v>
      </c>
      <c r="AA8" s="186"/>
      <c r="AB8" s="186" t="s">
        <v>153</v>
      </c>
      <c r="AC8" s="186"/>
      <c r="AD8" s="187" t="s">
        <v>154</v>
      </c>
      <c r="AE8" s="190" t="s">
        <v>120</v>
      </c>
      <c r="AF8" s="229" t="s">
        <v>151</v>
      </c>
      <c r="AG8" s="229"/>
      <c r="AH8" s="186"/>
      <c r="AI8" s="186" t="s">
        <v>152</v>
      </c>
      <c r="AJ8" s="186"/>
      <c r="AK8" s="186" t="s">
        <v>153</v>
      </c>
      <c r="AL8" s="186"/>
      <c r="AM8" s="187" t="s">
        <v>154</v>
      </c>
      <c r="AP8" s="14"/>
      <c r="AQ8" s="14"/>
      <c r="AR8" s="14"/>
      <c r="AS8" s="14"/>
      <c r="AT8" s="188"/>
    </row>
    <row r="9" spans="1:46" s="27" customFormat="1" ht="20.25" customHeight="1" x14ac:dyDescent="0.15">
      <c r="A9" s="205"/>
      <c r="B9" s="225" t="s">
        <v>116</v>
      </c>
      <c r="C9" s="226"/>
      <c r="D9" s="226"/>
      <c r="E9" s="226"/>
      <c r="F9" s="226"/>
      <c r="G9" s="226"/>
      <c r="H9" s="226"/>
      <c r="I9" s="226"/>
      <c r="J9" s="226"/>
      <c r="K9" s="227"/>
      <c r="L9" s="189"/>
      <c r="M9" s="186"/>
      <c r="N9" s="186" t="s">
        <v>153</v>
      </c>
      <c r="O9" s="186"/>
      <c r="P9" s="186" t="s">
        <v>154</v>
      </c>
      <c r="Q9" s="186" t="s">
        <v>130</v>
      </c>
      <c r="R9" s="186"/>
      <c r="S9" s="186" t="s">
        <v>153</v>
      </c>
      <c r="T9" s="186"/>
      <c r="U9" s="187" t="s">
        <v>154</v>
      </c>
      <c r="V9" s="186"/>
      <c r="W9" s="186" t="s">
        <v>153</v>
      </c>
      <c r="X9" s="186"/>
      <c r="Y9" s="186" t="s">
        <v>154</v>
      </c>
      <c r="Z9" s="186" t="s">
        <v>130</v>
      </c>
      <c r="AA9" s="186"/>
      <c r="AB9" s="186" t="s">
        <v>153</v>
      </c>
      <c r="AC9" s="186"/>
      <c r="AD9" s="187" t="s">
        <v>154</v>
      </c>
      <c r="AE9" s="190"/>
      <c r="AF9" s="186" t="s">
        <v>153</v>
      </c>
      <c r="AG9" s="186"/>
      <c r="AH9" s="186" t="s">
        <v>154</v>
      </c>
      <c r="AI9" s="186" t="s">
        <v>130</v>
      </c>
      <c r="AJ9" s="186"/>
      <c r="AK9" s="186" t="s">
        <v>153</v>
      </c>
      <c r="AL9" s="186"/>
      <c r="AM9" s="187" t="s">
        <v>154</v>
      </c>
      <c r="AP9" s="14"/>
      <c r="AQ9" s="14"/>
      <c r="AR9" s="14"/>
      <c r="AS9" s="14"/>
      <c r="AT9" s="188"/>
    </row>
    <row r="10" spans="1:46" s="27" customFormat="1" ht="20.25" customHeight="1" x14ac:dyDescent="0.15">
      <c r="A10" s="205"/>
      <c r="B10" s="225" t="s">
        <v>117</v>
      </c>
      <c r="C10" s="226"/>
      <c r="D10" s="226"/>
      <c r="E10" s="226"/>
      <c r="F10" s="226"/>
      <c r="G10" s="226"/>
      <c r="H10" s="226"/>
      <c r="I10" s="226"/>
      <c r="J10" s="226"/>
      <c r="K10" s="227"/>
      <c r="L10" s="189"/>
      <c r="M10" s="229" t="s">
        <v>151</v>
      </c>
      <c r="N10" s="229"/>
      <c r="O10" s="186"/>
      <c r="P10" s="186" t="s">
        <v>152</v>
      </c>
      <c r="Q10" s="186"/>
      <c r="R10" s="186" t="s">
        <v>153</v>
      </c>
      <c r="S10" s="186"/>
      <c r="T10" s="186" t="s">
        <v>154</v>
      </c>
      <c r="U10" s="187"/>
      <c r="V10" s="186"/>
      <c r="W10" s="229" t="s">
        <v>151</v>
      </c>
      <c r="X10" s="229"/>
      <c r="Y10" s="186"/>
      <c r="Z10" s="186" t="s">
        <v>152</v>
      </c>
      <c r="AA10" s="186"/>
      <c r="AB10" s="186" t="s">
        <v>153</v>
      </c>
      <c r="AC10" s="186"/>
      <c r="AD10" s="187" t="s">
        <v>154</v>
      </c>
      <c r="AE10" s="190"/>
      <c r="AF10" s="229" t="s">
        <v>151</v>
      </c>
      <c r="AG10" s="229"/>
      <c r="AH10" s="186"/>
      <c r="AI10" s="186" t="s">
        <v>152</v>
      </c>
      <c r="AJ10" s="186"/>
      <c r="AK10" s="186" t="s">
        <v>153</v>
      </c>
      <c r="AL10" s="186"/>
      <c r="AM10" s="187" t="s">
        <v>154</v>
      </c>
      <c r="AP10" s="14"/>
      <c r="AQ10" s="14"/>
      <c r="AR10" s="14"/>
      <c r="AS10" s="14"/>
      <c r="AT10" s="188"/>
    </row>
    <row r="11" spans="1:46" s="27" customFormat="1" ht="20.25" customHeight="1" x14ac:dyDescent="0.15">
      <c r="A11" s="205"/>
      <c r="B11" s="37" t="s">
        <v>4</v>
      </c>
      <c r="C11" s="191"/>
      <c r="D11" s="191"/>
      <c r="E11" s="39"/>
      <c r="F11" s="39"/>
      <c r="G11" s="39"/>
      <c r="H11" s="39"/>
      <c r="I11" s="39"/>
      <c r="J11" s="39"/>
      <c r="K11" s="39"/>
      <c r="L11" s="37" t="s">
        <v>5</v>
      </c>
      <c r="M11" s="39"/>
      <c r="N11" s="39"/>
      <c r="O11" s="39"/>
      <c r="P11" s="39"/>
      <c r="Q11" s="39"/>
      <c r="R11" s="40"/>
      <c r="S11" s="232"/>
      <c r="T11" s="233"/>
      <c r="U11" s="233"/>
      <c r="V11" s="233"/>
      <c r="W11" s="233"/>
      <c r="X11" s="233"/>
      <c r="Y11" s="234"/>
      <c r="Z11" s="37" t="s">
        <v>33</v>
      </c>
      <c r="AA11" s="39"/>
      <c r="AB11" s="39"/>
      <c r="AC11" s="39"/>
      <c r="AD11" s="39"/>
      <c r="AE11" s="39"/>
      <c r="AF11" s="40"/>
      <c r="AG11" s="232"/>
      <c r="AH11" s="233"/>
      <c r="AI11" s="233"/>
      <c r="AJ11" s="233"/>
      <c r="AK11" s="233"/>
      <c r="AL11" s="233"/>
      <c r="AM11" s="234"/>
    </row>
    <row r="12" spans="1:46" s="27" customFormat="1" ht="20.25" customHeight="1" x14ac:dyDescent="0.15">
      <c r="A12" s="206"/>
      <c r="B12" s="37" t="s">
        <v>24</v>
      </c>
      <c r="C12" s="191"/>
      <c r="D12" s="191"/>
      <c r="E12" s="39"/>
      <c r="F12" s="39"/>
      <c r="G12" s="39"/>
      <c r="H12" s="39"/>
      <c r="I12" s="39"/>
      <c r="J12" s="39"/>
      <c r="K12" s="39"/>
      <c r="L12" s="232"/>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4"/>
    </row>
    <row r="13" spans="1:46" s="27" customFormat="1" ht="18" customHeight="1" x14ac:dyDescent="0.15">
      <c r="A13" s="235" t="s">
        <v>52</v>
      </c>
      <c r="B13" s="236"/>
      <c r="C13" s="236"/>
      <c r="D13" s="236"/>
      <c r="E13" s="236"/>
      <c r="F13" s="236"/>
      <c r="G13" s="236"/>
      <c r="H13" s="237"/>
      <c r="I13" s="41"/>
      <c r="J13" s="8" t="s">
        <v>171</v>
      </c>
      <c r="K13" s="34"/>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3"/>
    </row>
    <row r="14" spans="1:46" s="27" customFormat="1" ht="18" customHeight="1" x14ac:dyDescent="0.15">
      <c r="A14" s="238"/>
      <c r="B14" s="239"/>
      <c r="C14" s="239"/>
      <c r="D14" s="239"/>
      <c r="E14" s="239"/>
      <c r="F14" s="239"/>
      <c r="G14" s="239"/>
      <c r="H14" s="240"/>
      <c r="I14" s="44"/>
      <c r="J14" s="45" t="s">
        <v>172</v>
      </c>
      <c r="K14" s="30"/>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46"/>
    </row>
    <row r="15" spans="1:46" s="27" customFormat="1" ht="5.25" customHeight="1" x14ac:dyDescent="0.15">
      <c r="A15" s="7"/>
      <c r="B15" s="7"/>
      <c r="C15" s="7"/>
      <c r="D15" s="7"/>
      <c r="E15" s="7"/>
      <c r="F15" s="7"/>
      <c r="G15" s="7"/>
      <c r="H15" s="7"/>
      <c r="I15" s="8"/>
      <c r="J15" s="1"/>
      <c r="K15" s="34"/>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row>
    <row r="16" spans="1:46" s="27" customFormat="1" ht="20.25" customHeight="1" x14ac:dyDescent="0.15">
      <c r="A16" s="47" t="s">
        <v>169</v>
      </c>
      <c r="B16" s="21"/>
      <c r="C16" s="15"/>
      <c r="D16" s="15"/>
      <c r="E16" s="15"/>
      <c r="F16" s="15"/>
      <c r="G16" s="15"/>
      <c r="H16" s="15"/>
      <c r="I16" s="48"/>
      <c r="J16" s="13"/>
      <c r="K16" s="30"/>
      <c r="L16" s="29"/>
      <c r="M16" s="29"/>
      <c r="N16" s="29"/>
      <c r="O16" s="29"/>
      <c r="P16" s="29"/>
      <c r="Q16" s="29"/>
      <c r="R16" s="29"/>
      <c r="S16" s="29"/>
      <c r="T16" s="29"/>
      <c r="U16" s="29"/>
      <c r="V16" s="29"/>
      <c r="W16" s="210" t="s">
        <v>42</v>
      </c>
      <c r="X16" s="211"/>
      <c r="Y16" s="211"/>
      <c r="Z16" s="212"/>
      <c r="AA16" s="241" t="str">
        <f>IF(L5="","",VLOOKUP(L5,$A$63:$B$97,2,0))</f>
        <v/>
      </c>
      <c r="AB16" s="242"/>
      <c r="AC16" s="242"/>
      <c r="AD16" s="211" t="s">
        <v>32</v>
      </c>
      <c r="AE16" s="212"/>
      <c r="AF16" s="210" t="s">
        <v>29</v>
      </c>
      <c r="AG16" s="211"/>
      <c r="AH16" s="212"/>
      <c r="AI16" s="243">
        <f>ROUNDDOWN($F$38/1000,0)</f>
        <v>0</v>
      </c>
      <c r="AJ16" s="244"/>
      <c r="AK16" s="244"/>
      <c r="AL16" s="211" t="s">
        <v>32</v>
      </c>
      <c r="AM16" s="212"/>
    </row>
    <row r="17" spans="1:39" s="27" customFormat="1" ht="20.25" customHeight="1" x14ac:dyDescent="0.15">
      <c r="A17" s="49" t="s">
        <v>26</v>
      </c>
      <c r="B17" s="185"/>
      <c r="C17" s="9"/>
      <c r="D17" s="9"/>
      <c r="E17" s="9"/>
      <c r="F17" s="9"/>
      <c r="G17" s="9"/>
      <c r="H17" s="248"/>
      <c r="I17" s="249"/>
      <c r="J17" s="250"/>
      <c r="K17" s="251" t="s">
        <v>123</v>
      </c>
      <c r="L17" s="252"/>
      <c r="M17" s="252"/>
      <c r="N17" s="252"/>
      <c r="O17" s="252"/>
      <c r="P17" s="252"/>
      <c r="Q17" s="252"/>
      <c r="R17" s="252"/>
      <c r="S17" s="252"/>
      <c r="T17" s="252"/>
      <c r="U17" s="252"/>
      <c r="V17" s="252"/>
      <c r="W17" s="252"/>
      <c r="X17" s="252"/>
      <c r="Y17" s="252"/>
      <c r="Z17" s="252"/>
      <c r="AA17" s="252"/>
      <c r="AB17" s="252"/>
      <c r="AC17" s="252"/>
      <c r="AD17" s="252"/>
      <c r="AE17" s="252"/>
      <c r="AF17" s="50" t="s">
        <v>167</v>
      </c>
      <c r="AG17" s="51"/>
      <c r="AH17" s="51"/>
      <c r="AI17" s="11"/>
      <c r="AJ17" s="11"/>
      <c r="AK17" s="191"/>
      <c r="AL17" s="9"/>
      <c r="AM17" s="52"/>
    </row>
    <row r="18" spans="1:39" s="27" customFormat="1" ht="6" customHeight="1" x14ac:dyDescent="0.15">
      <c r="A18" s="53"/>
      <c r="B18" s="3"/>
      <c r="C18" s="253" t="s">
        <v>122</v>
      </c>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4"/>
    </row>
    <row r="19" spans="1:39" s="27" customFormat="1" ht="6" customHeight="1" x14ac:dyDescent="0.15">
      <c r="A19" s="54"/>
      <c r="B19" s="2"/>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4"/>
    </row>
    <row r="20" spans="1:39" s="27" customFormat="1" ht="6" customHeight="1" x14ac:dyDescent="0.15">
      <c r="A20" s="54"/>
      <c r="B20" s="2"/>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4"/>
    </row>
    <row r="21" spans="1:39" s="27" customFormat="1" ht="6" customHeight="1" x14ac:dyDescent="0.15">
      <c r="A21" s="54"/>
      <c r="B21" s="2"/>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4"/>
    </row>
    <row r="22" spans="1:39" s="27" customFormat="1" ht="6" customHeight="1" x14ac:dyDescent="0.15">
      <c r="A22" s="54"/>
      <c r="B22" s="2"/>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4"/>
    </row>
    <row r="23" spans="1:39" s="27" customFormat="1" ht="6" customHeight="1" x14ac:dyDescent="0.15">
      <c r="A23" s="54"/>
      <c r="B23" s="2"/>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3"/>
      <c r="AM23" s="254"/>
    </row>
    <row r="24" spans="1:39" s="27" customFormat="1" ht="6" customHeight="1" x14ac:dyDescent="0.15">
      <c r="A24" s="54"/>
      <c r="B24" s="2"/>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4"/>
    </row>
    <row r="25" spans="1:39" s="27" customFormat="1" ht="6" customHeight="1" x14ac:dyDescent="0.15">
      <c r="A25" s="55"/>
      <c r="B25" s="5"/>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6"/>
    </row>
    <row r="26" spans="1:39" s="27" customFormat="1" ht="18.75" customHeight="1" x14ac:dyDescent="0.15">
      <c r="A26" s="257" t="s">
        <v>78</v>
      </c>
      <c r="B26" s="258"/>
      <c r="C26" s="258"/>
      <c r="D26" s="258"/>
      <c r="E26" s="258"/>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4"/>
    </row>
    <row r="27" spans="1:39" ht="18" customHeight="1" x14ac:dyDescent="0.15">
      <c r="A27" s="257" t="s">
        <v>27</v>
      </c>
      <c r="B27" s="258"/>
      <c r="C27" s="258"/>
      <c r="D27" s="258"/>
      <c r="E27" s="259"/>
      <c r="F27" s="257" t="s">
        <v>30</v>
      </c>
      <c r="G27" s="258"/>
      <c r="H27" s="258"/>
      <c r="I27" s="258"/>
      <c r="J27" s="258"/>
      <c r="K27" s="260" t="s">
        <v>28</v>
      </c>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0"/>
      <c r="AM27" s="260"/>
    </row>
    <row r="28" spans="1:39" ht="18" customHeight="1" x14ac:dyDescent="0.15">
      <c r="A28" s="245"/>
      <c r="B28" s="245"/>
      <c r="C28" s="245"/>
      <c r="D28" s="245"/>
      <c r="E28" s="245"/>
      <c r="F28" s="246"/>
      <c r="G28" s="246"/>
      <c r="H28" s="246"/>
      <c r="I28" s="246"/>
      <c r="J28" s="246"/>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row>
    <row r="29" spans="1:39" ht="18" customHeight="1" x14ac:dyDescent="0.15">
      <c r="A29" s="245"/>
      <c r="B29" s="245"/>
      <c r="C29" s="245"/>
      <c r="D29" s="245"/>
      <c r="E29" s="245"/>
      <c r="F29" s="246"/>
      <c r="G29" s="246"/>
      <c r="H29" s="246"/>
      <c r="I29" s="246"/>
      <c r="J29" s="246"/>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row>
    <row r="30" spans="1:39" ht="18" customHeight="1" x14ac:dyDescent="0.15">
      <c r="A30" s="245"/>
      <c r="B30" s="245"/>
      <c r="C30" s="245"/>
      <c r="D30" s="245"/>
      <c r="E30" s="245"/>
      <c r="F30" s="246"/>
      <c r="G30" s="246"/>
      <c r="H30" s="246"/>
      <c r="I30" s="246"/>
      <c r="J30" s="246"/>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row>
    <row r="31" spans="1:39" ht="18" customHeight="1" x14ac:dyDescent="0.15">
      <c r="A31" s="245"/>
      <c r="B31" s="245"/>
      <c r="C31" s="245"/>
      <c r="D31" s="245"/>
      <c r="E31" s="245"/>
      <c r="F31" s="246"/>
      <c r="G31" s="246"/>
      <c r="H31" s="246"/>
      <c r="I31" s="246"/>
      <c r="J31" s="246"/>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row>
    <row r="32" spans="1:39" ht="18" customHeight="1" x14ac:dyDescent="0.15">
      <c r="A32" s="245"/>
      <c r="B32" s="245"/>
      <c r="C32" s="245"/>
      <c r="D32" s="245"/>
      <c r="E32" s="245"/>
      <c r="F32" s="246"/>
      <c r="G32" s="246"/>
      <c r="H32" s="246"/>
      <c r="I32" s="246"/>
      <c r="J32" s="246"/>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row>
    <row r="33" spans="1:39" ht="18" customHeight="1" x14ac:dyDescent="0.15">
      <c r="A33" s="245"/>
      <c r="B33" s="245"/>
      <c r="C33" s="245"/>
      <c r="D33" s="245"/>
      <c r="E33" s="245"/>
      <c r="F33" s="246"/>
      <c r="G33" s="246"/>
      <c r="H33" s="246"/>
      <c r="I33" s="246"/>
      <c r="J33" s="246"/>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row>
    <row r="34" spans="1:39" ht="18" customHeight="1" x14ac:dyDescent="0.15">
      <c r="A34" s="245"/>
      <c r="B34" s="245"/>
      <c r="C34" s="245"/>
      <c r="D34" s="245"/>
      <c r="E34" s="245"/>
      <c r="F34" s="246"/>
      <c r="G34" s="246"/>
      <c r="H34" s="246"/>
      <c r="I34" s="246"/>
      <c r="J34" s="246"/>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row>
    <row r="35" spans="1:39" ht="18" customHeight="1" x14ac:dyDescent="0.15">
      <c r="A35" s="245"/>
      <c r="B35" s="245"/>
      <c r="C35" s="245"/>
      <c r="D35" s="245"/>
      <c r="E35" s="245"/>
      <c r="F35" s="246"/>
      <c r="G35" s="246"/>
      <c r="H35" s="246"/>
      <c r="I35" s="246"/>
      <c r="J35" s="246"/>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row>
    <row r="36" spans="1:39" ht="18" customHeight="1" x14ac:dyDescent="0.15">
      <c r="A36" s="245"/>
      <c r="B36" s="245"/>
      <c r="C36" s="245"/>
      <c r="D36" s="245"/>
      <c r="E36" s="245"/>
      <c r="F36" s="246"/>
      <c r="G36" s="246"/>
      <c r="H36" s="246"/>
      <c r="I36" s="246"/>
      <c r="J36" s="246"/>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row>
    <row r="37" spans="1:39" ht="18" customHeight="1" thickBot="1" x14ac:dyDescent="0.2">
      <c r="A37" s="245"/>
      <c r="B37" s="245"/>
      <c r="C37" s="245"/>
      <c r="D37" s="245"/>
      <c r="E37" s="245"/>
      <c r="F37" s="246"/>
      <c r="G37" s="246"/>
      <c r="H37" s="246"/>
      <c r="I37" s="246"/>
      <c r="J37" s="246"/>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row>
    <row r="38" spans="1:39" ht="22.5" customHeight="1" thickTop="1" x14ac:dyDescent="0.15">
      <c r="A38" s="268" t="s">
        <v>51</v>
      </c>
      <c r="B38" s="269"/>
      <c r="C38" s="269"/>
      <c r="D38" s="269"/>
      <c r="E38" s="269"/>
      <c r="F38" s="270">
        <f>SUM(F28:J37)</f>
        <v>0</v>
      </c>
      <c r="G38" s="271"/>
      <c r="H38" s="271"/>
      <c r="I38" s="271"/>
      <c r="J38" s="272"/>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row>
    <row r="39" spans="1:39" ht="18.75" customHeight="1" x14ac:dyDescent="0.15">
      <c r="A39" s="58" t="s">
        <v>170</v>
      </c>
      <c r="B39" s="15"/>
      <c r="C39" s="4"/>
      <c r="D39" s="15"/>
      <c r="E39" s="6"/>
      <c r="F39" s="15"/>
      <c r="G39" s="15"/>
      <c r="H39" s="15"/>
      <c r="I39" s="15"/>
      <c r="J39" s="12"/>
      <c r="K39" s="12"/>
      <c r="L39" s="12"/>
      <c r="M39" s="12"/>
      <c r="N39" s="12"/>
      <c r="O39" s="20"/>
      <c r="P39" s="17"/>
      <c r="Q39" s="18"/>
      <c r="R39" s="18"/>
      <c r="S39" s="12"/>
      <c r="T39" s="13"/>
      <c r="U39" s="12"/>
      <c r="V39" s="16"/>
      <c r="W39" s="210" t="s">
        <v>42</v>
      </c>
      <c r="X39" s="211"/>
      <c r="Y39" s="211"/>
      <c r="Z39" s="212"/>
      <c r="AA39" s="241" t="str">
        <f>IF(L5="","",VLOOKUP(L5,$A$63:$C$97,3,FALSE))</f>
        <v/>
      </c>
      <c r="AB39" s="242"/>
      <c r="AC39" s="242"/>
      <c r="AD39" s="211" t="s">
        <v>32</v>
      </c>
      <c r="AE39" s="212"/>
      <c r="AF39" s="210" t="s">
        <v>29</v>
      </c>
      <c r="AG39" s="211"/>
      <c r="AH39" s="212"/>
      <c r="AI39" s="243">
        <f>ROUNDDOWN($F$55/1000,0)</f>
        <v>0</v>
      </c>
      <c r="AJ39" s="244"/>
      <c r="AK39" s="244"/>
      <c r="AL39" s="211" t="s">
        <v>32</v>
      </c>
      <c r="AM39" s="212"/>
    </row>
    <row r="40" spans="1:39" ht="18.75" customHeight="1" x14ac:dyDescent="0.15">
      <c r="A40" s="49" t="s">
        <v>26</v>
      </c>
      <c r="B40" s="185"/>
      <c r="C40" s="9"/>
      <c r="D40" s="9"/>
      <c r="E40" s="9"/>
      <c r="F40" s="9"/>
      <c r="G40" s="9"/>
      <c r="H40" s="261"/>
      <c r="I40" s="262"/>
      <c r="J40" s="263"/>
      <c r="K40" s="251" t="s">
        <v>128</v>
      </c>
      <c r="L40" s="252"/>
      <c r="M40" s="252"/>
      <c r="N40" s="252"/>
      <c r="O40" s="252"/>
      <c r="P40" s="252"/>
      <c r="Q40" s="252"/>
      <c r="R40" s="252"/>
      <c r="S40" s="252"/>
      <c r="T40" s="252"/>
      <c r="U40" s="252"/>
      <c r="V40" s="252"/>
      <c r="W40" s="252"/>
      <c r="X40" s="252"/>
      <c r="Y40" s="252"/>
      <c r="Z40" s="252"/>
      <c r="AA40" s="252"/>
      <c r="AB40" s="252"/>
      <c r="AC40" s="252"/>
      <c r="AD40" s="252"/>
      <c r="AE40" s="252"/>
      <c r="AF40" s="50" t="s">
        <v>168</v>
      </c>
      <c r="AG40" s="51"/>
      <c r="AH40" s="51"/>
      <c r="AI40" s="11"/>
      <c r="AJ40" s="11"/>
      <c r="AK40" s="191"/>
      <c r="AL40" s="9"/>
      <c r="AM40" s="52"/>
    </row>
    <row r="41" spans="1:39" ht="25.5" customHeight="1" x14ac:dyDescent="0.15">
      <c r="A41" s="53"/>
      <c r="B41" s="3"/>
      <c r="C41" s="264" t="s">
        <v>173</v>
      </c>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5"/>
    </row>
    <row r="42" spans="1:39" ht="25.5" customHeight="1" x14ac:dyDescent="0.15">
      <c r="A42" s="55"/>
      <c r="B42" s="5"/>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7"/>
    </row>
    <row r="43" spans="1:39" ht="18.75" customHeight="1" x14ac:dyDescent="0.15">
      <c r="A43" s="257" t="s">
        <v>78</v>
      </c>
      <c r="B43" s="258"/>
      <c r="C43" s="258"/>
      <c r="D43" s="258"/>
      <c r="E43" s="258"/>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60"/>
    </row>
    <row r="44" spans="1:39" ht="18" customHeight="1" x14ac:dyDescent="0.15">
      <c r="A44" s="257" t="s">
        <v>27</v>
      </c>
      <c r="B44" s="258"/>
      <c r="C44" s="258"/>
      <c r="D44" s="258"/>
      <c r="E44" s="259"/>
      <c r="F44" s="257" t="s">
        <v>30</v>
      </c>
      <c r="G44" s="258"/>
      <c r="H44" s="258"/>
      <c r="I44" s="258"/>
      <c r="J44" s="258"/>
      <c r="K44" s="260" t="s">
        <v>28</v>
      </c>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row>
    <row r="45" spans="1:39" ht="18" customHeight="1" x14ac:dyDescent="0.15">
      <c r="A45" s="245"/>
      <c r="B45" s="245"/>
      <c r="C45" s="245"/>
      <c r="D45" s="245"/>
      <c r="E45" s="245"/>
      <c r="F45" s="246"/>
      <c r="G45" s="246"/>
      <c r="H45" s="246"/>
      <c r="I45" s="246"/>
      <c r="J45" s="246"/>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row>
    <row r="46" spans="1:39" ht="18" customHeight="1" x14ac:dyDescent="0.15">
      <c r="A46" s="245"/>
      <c r="B46" s="245"/>
      <c r="C46" s="245"/>
      <c r="D46" s="245"/>
      <c r="E46" s="245"/>
      <c r="F46" s="246"/>
      <c r="G46" s="246"/>
      <c r="H46" s="246"/>
      <c r="I46" s="246"/>
      <c r="J46" s="246"/>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row>
    <row r="47" spans="1:39" ht="18" customHeight="1" x14ac:dyDescent="0.15">
      <c r="A47" s="245"/>
      <c r="B47" s="245"/>
      <c r="C47" s="245"/>
      <c r="D47" s="245"/>
      <c r="E47" s="245"/>
      <c r="F47" s="246"/>
      <c r="G47" s="246"/>
      <c r="H47" s="246"/>
      <c r="I47" s="246"/>
      <c r="J47" s="246"/>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row>
    <row r="48" spans="1:39" ht="18" customHeight="1" x14ac:dyDescent="0.15">
      <c r="A48" s="245"/>
      <c r="B48" s="245"/>
      <c r="C48" s="245"/>
      <c r="D48" s="245"/>
      <c r="E48" s="245"/>
      <c r="F48" s="246"/>
      <c r="G48" s="246"/>
      <c r="H48" s="246"/>
      <c r="I48" s="246"/>
      <c r="J48" s="246"/>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row>
    <row r="49" spans="1:39" ht="18" customHeight="1" x14ac:dyDescent="0.15">
      <c r="A49" s="245"/>
      <c r="B49" s="245"/>
      <c r="C49" s="245"/>
      <c r="D49" s="245"/>
      <c r="E49" s="245"/>
      <c r="F49" s="246"/>
      <c r="G49" s="246"/>
      <c r="H49" s="246"/>
      <c r="I49" s="246"/>
      <c r="J49" s="246"/>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row>
    <row r="50" spans="1:39" ht="18" customHeight="1" x14ac:dyDescent="0.15">
      <c r="A50" s="245"/>
      <c r="B50" s="245"/>
      <c r="C50" s="245"/>
      <c r="D50" s="245"/>
      <c r="E50" s="245"/>
      <c r="F50" s="246"/>
      <c r="G50" s="246"/>
      <c r="H50" s="246"/>
      <c r="I50" s="246"/>
      <c r="J50" s="246"/>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row>
    <row r="51" spans="1:39" ht="18" customHeight="1" x14ac:dyDescent="0.15">
      <c r="A51" s="245"/>
      <c r="B51" s="245"/>
      <c r="C51" s="245"/>
      <c r="D51" s="245"/>
      <c r="E51" s="245"/>
      <c r="F51" s="246"/>
      <c r="G51" s="246"/>
      <c r="H51" s="246"/>
      <c r="I51" s="246"/>
      <c r="J51" s="246"/>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row>
    <row r="52" spans="1:39" ht="18" customHeight="1" x14ac:dyDescent="0.15">
      <c r="A52" s="245"/>
      <c r="B52" s="245"/>
      <c r="C52" s="245"/>
      <c r="D52" s="245"/>
      <c r="E52" s="245"/>
      <c r="F52" s="246"/>
      <c r="G52" s="246"/>
      <c r="H52" s="246"/>
      <c r="I52" s="246"/>
      <c r="J52" s="246"/>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row>
    <row r="53" spans="1:39" ht="18" customHeight="1" x14ac:dyDescent="0.15">
      <c r="A53" s="245"/>
      <c r="B53" s="245"/>
      <c r="C53" s="245"/>
      <c r="D53" s="245"/>
      <c r="E53" s="245"/>
      <c r="F53" s="246"/>
      <c r="G53" s="246"/>
      <c r="H53" s="246"/>
      <c r="I53" s="246"/>
      <c r="J53" s="246"/>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row>
    <row r="54" spans="1:39" ht="18" customHeight="1" thickBot="1" x14ac:dyDescent="0.2">
      <c r="A54" s="280"/>
      <c r="B54" s="280"/>
      <c r="C54" s="280"/>
      <c r="D54" s="280"/>
      <c r="E54" s="280"/>
      <c r="F54" s="281"/>
      <c r="G54" s="281"/>
      <c r="H54" s="281"/>
      <c r="I54" s="281"/>
      <c r="J54" s="281"/>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2"/>
    </row>
    <row r="55" spans="1:39" ht="22.5" customHeight="1" thickTop="1" x14ac:dyDescent="0.15">
      <c r="A55" s="274" t="s">
        <v>53</v>
      </c>
      <c r="B55" s="275"/>
      <c r="C55" s="275"/>
      <c r="D55" s="275"/>
      <c r="E55" s="276"/>
      <c r="F55" s="277">
        <f>SUM(F45:J54)</f>
        <v>0</v>
      </c>
      <c r="G55" s="278"/>
      <c r="H55" s="278"/>
      <c r="I55" s="278"/>
      <c r="J55" s="278"/>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row>
    <row r="56" spans="1:39" ht="4.5" customHeight="1" x14ac:dyDescent="0.15">
      <c r="A56" s="61"/>
      <c r="B56" s="61"/>
      <c r="C56" s="61"/>
      <c r="D56" s="61"/>
      <c r="E56" s="61"/>
      <c r="F56" s="61"/>
      <c r="G56" s="61"/>
      <c r="H56" s="61"/>
      <c r="I56" s="61"/>
      <c r="J56" s="61"/>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19"/>
      <c r="AL56" s="19"/>
      <c r="AM56" s="19"/>
    </row>
    <row r="57" spans="1:39" ht="3.75" customHeight="1" x14ac:dyDescent="0.15">
      <c r="A57" s="63"/>
      <c r="B57" s="64"/>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6"/>
      <c r="AL57" s="66"/>
      <c r="AM57" s="67"/>
    </row>
    <row r="60" spans="1:39" hidden="1" x14ac:dyDescent="0.15"/>
    <row r="61" spans="1:39" hidden="1" x14ac:dyDescent="0.15"/>
    <row r="62" spans="1:39" s="90" customFormat="1" ht="6" hidden="1" x14ac:dyDescent="0.15">
      <c r="B62" s="90" t="s">
        <v>54</v>
      </c>
      <c r="C62" s="90" t="s">
        <v>55</v>
      </c>
      <c r="D62" s="90" t="s">
        <v>56</v>
      </c>
      <c r="E62" s="90" t="s">
        <v>57</v>
      </c>
    </row>
    <row r="63" spans="1:39" s="90" customFormat="1" ht="6" hidden="1" x14ac:dyDescent="0.15">
      <c r="A63" s="90" t="s">
        <v>58</v>
      </c>
      <c r="B63" s="91">
        <v>537</v>
      </c>
      <c r="C63" s="91">
        <v>268</v>
      </c>
      <c r="D63" s="91">
        <v>537</v>
      </c>
      <c r="E63" s="91">
        <v>268</v>
      </c>
      <c r="F63" s="90" t="s">
        <v>59</v>
      </c>
      <c r="G63" s="91"/>
    </row>
    <row r="64" spans="1:39" s="90" customFormat="1" ht="6" hidden="1" x14ac:dyDescent="0.15">
      <c r="A64" s="90" t="s">
        <v>60</v>
      </c>
      <c r="B64" s="91">
        <v>684</v>
      </c>
      <c r="C64" s="91">
        <v>342</v>
      </c>
      <c r="D64" s="91">
        <v>684</v>
      </c>
      <c r="E64" s="91">
        <v>342</v>
      </c>
      <c r="F64" s="90" t="s">
        <v>59</v>
      </c>
      <c r="G64" s="91"/>
    </row>
    <row r="65" spans="1:7" s="90" customFormat="1" ht="6" hidden="1" x14ac:dyDescent="0.15">
      <c r="A65" s="90" t="s">
        <v>61</v>
      </c>
      <c r="B65" s="91">
        <v>889</v>
      </c>
      <c r="C65" s="91">
        <v>445</v>
      </c>
      <c r="D65" s="91">
        <v>889</v>
      </c>
      <c r="E65" s="91">
        <v>445</v>
      </c>
      <c r="F65" s="90" t="s">
        <v>59</v>
      </c>
      <c r="G65" s="91"/>
    </row>
    <row r="66" spans="1:7" s="90" customFormat="1" ht="6" hidden="1" x14ac:dyDescent="0.15">
      <c r="A66" s="90" t="s">
        <v>62</v>
      </c>
      <c r="B66" s="91">
        <v>231</v>
      </c>
      <c r="C66" s="91">
        <v>115</v>
      </c>
      <c r="D66" s="91">
        <v>231</v>
      </c>
      <c r="E66" s="91">
        <v>115</v>
      </c>
      <c r="F66" s="90" t="s">
        <v>59</v>
      </c>
      <c r="G66" s="91"/>
    </row>
    <row r="67" spans="1:7" s="90" customFormat="1" ht="6" hidden="1" x14ac:dyDescent="0.15">
      <c r="A67" s="90" t="s">
        <v>6</v>
      </c>
      <c r="B67" s="91">
        <v>226</v>
      </c>
      <c r="C67" s="91">
        <v>113</v>
      </c>
      <c r="D67" s="91">
        <v>226</v>
      </c>
      <c r="E67" s="91">
        <v>113</v>
      </c>
      <c r="F67" s="90" t="s">
        <v>59</v>
      </c>
      <c r="G67" s="91"/>
    </row>
    <row r="68" spans="1:7" s="90" customFormat="1" ht="6" hidden="1" x14ac:dyDescent="0.15">
      <c r="A68" s="90" t="s">
        <v>63</v>
      </c>
      <c r="B68" s="91">
        <v>564</v>
      </c>
      <c r="C68" s="91">
        <v>282</v>
      </c>
      <c r="D68" s="91">
        <v>564</v>
      </c>
      <c r="E68" s="91">
        <v>282</v>
      </c>
      <c r="F68" s="90" t="s">
        <v>59</v>
      </c>
      <c r="G68" s="91"/>
    </row>
    <row r="69" spans="1:7" s="90" customFormat="1" ht="6" hidden="1" x14ac:dyDescent="0.15">
      <c r="A69" s="90" t="s">
        <v>64</v>
      </c>
      <c r="B69" s="91">
        <v>710</v>
      </c>
      <c r="C69" s="91">
        <v>355</v>
      </c>
      <c r="D69" s="91">
        <v>710</v>
      </c>
      <c r="E69" s="91">
        <v>355</v>
      </c>
      <c r="F69" s="90" t="s">
        <v>59</v>
      </c>
      <c r="G69" s="91"/>
    </row>
    <row r="70" spans="1:7" s="90" customFormat="1" ht="6" hidden="1" x14ac:dyDescent="0.15">
      <c r="A70" s="90" t="s">
        <v>65</v>
      </c>
      <c r="B70" s="91">
        <v>1133</v>
      </c>
      <c r="C70" s="91">
        <v>567</v>
      </c>
      <c r="D70" s="91">
        <v>1133</v>
      </c>
      <c r="E70" s="91">
        <v>567</v>
      </c>
      <c r="F70" s="90" t="s">
        <v>59</v>
      </c>
      <c r="G70" s="91"/>
    </row>
    <row r="71" spans="1:7" s="90" customFormat="1" ht="6" hidden="1" x14ac:dyDescent="0.15">
      <c r="A71" s="90" t="s">
        <v>31</v>
      </c>
      <c r="B71" s="91">
        <f>D71*$AG$5</f>
        <v>0</v>
      </c>
      <c r="C71" s="91">
        <f>E71*$AG$5</f>
        <v>0</v>
      </c>
      <c r="D71" s="91">
        <v>27</v>
      </c>
      <c r="E71" s="91">
        <v>13</v>
      </c>
      <c r="F71" s="90" t="s">
        <v>66</v>
      </c>
      <c r="G71" s="91"/>
    </row>
    <row r="72" spans="1:7" s="90" customFormat="1" ht="6" hidden="1" x14ac:dyDescent="0.15">
      <c r="A72" s="90" t="s">
        <v>67</v>
      </c>
      <c r="B72" s="91">
        <f>D72*$AG$5</f>
        <v>0</v>
      </c>
      <c r="C72" s="91">
        <f>E72*$AG$5</f>
        <v>0</v>
      </c>
      <c r="D72" s="91">
        <v>27</v>
      </c>
      <c r="E72" s="91">
        <v>13</v>
      </c>
      <c r="F72" s="90" t="s">
        <v>66</v>
      </c>
      <c r="G72" s="91"/>
    </row>
    <row r="73" spans="1:7" s="90" customFormat="1" ht="6" hidden="1" x14ac:dyDescent="0.15">
      <c r="A73" s="90" t="s">
        <v>7</v>
      </c>
      <c r="B73" s="91">
        <v>320</v>
      </c>
      <c r="C73" s="91">
        <v>160</v>
      </c>
      <c r="D73" s="91">
        <v>320</v>
      </c>
      <c r="E73" s="91">
        <v>160</v>
      </c>
      <c r="F73" s="90" t="s">
        <v>59</v>
      </c>
      <c r="G73" s="91"/>
    </row>
    <row r="74" spans="1:7" s="90" customFormat="1" ht="6" hidden="1" x14ac:dyDescent="0.15">
      <c r="A74" s="90" t="s">
        <v>8</v>
      </c>
      <c r="B74" s="91">
        <v>339</v>
      </c>
      <c r="C74" s="91">
        <v>169</v>
      </c>
      <c r="D74" s="91">
        <v>339</v>
      </c>
      <c r="E74" s="91">
        <v>169</v>
      </c>
      <c r="F74" s="90" t="s">
        <v>59</v>
      </c>
      <c r="G74" s="91"/>
    </row>
    <row r="75" spans="1:7" s="90" customFormat="1" ht="6" hidden="1" x14ac:dyDescent="0.15">
      <c r="A75" s="90" t="s">
        <v>9</v>
      </c>
      <c r="B75" s="91">
        <v>311</v>
      </c>
      <c r="C75" s="91">
        <v>156</v>
      </c>
      <c r="D75" s="91">
        <v>311</v>
      </c>
      <c r="E75" s="91">
        <v>156</v>
      </c>
      <c r="F75" s="90" t="s">
        <v>59</v>
      </c>
      <c r="G75" s="91"/>
    </row>
    <row r="76" spans="1:7" s="90" customFormat="1" ht="6" hidden="1" x14ac:dyDescent="0.15">
      <c r="A76" s="90" t="s">
        <v>10</v>
      </c>
      <c r="B76" s="91">
        <v>137</v>
      </c>
      <c r="C76" s="91">
        <v>68</v>
      </c>
      <c r="D76" s="91">
        <v>137</v>
      </c>
      <c r="E76" s="91">
        <v>68</v>
      </c>
      <c r="F76" s="90" t="s">
        <v>59</v>
      </c>
      <c r="G76" s="91"/>
    </row>
    <row r="77" spans="1:7" s="90" customFormat="1" ht="6" hidden="1" x14ac:dyDescent="0.15">
      <c r="A77" s="90" t="s">
        <v>11</v>
      </c>
      <c r="B77" s="91">
        <v>508</v>
      </c>
      <c r="C77" s="91">
        <v>254</v>
      </c>
      <c r="D77" s="91">
        <v>508</v>
      </c>
      <c r="E77" s="91">
        <v>254</v>
      </c>
      <c r="F77" s="90" t="s">
        <v>59</v>
      </c>
      <c r="G77" s="91"/>
    </row>
    <row r="78" spans="1:7" s="90" customFormat="1" ht="6" hidden="1" x14ac:dyDescent="0.15">
      <c r="A78" s="90" t="s">
        <v>12</v>
      </c>
      <c r="B78" s="91">
        <v>204</v>
      </c>
      <c r="C78" s="91">
        <v>102</v>
      </c>
      <c r="D78" s="91">
        <v>204</v>
      </c>
      <c r="E78" s="91">
        <v>102</v>
      </c>
      <c r="F78" s="90" t="s">
        <v>59</v>
      </c>
      <c r="G78" s="91"/>
    </row>
    <row r="79" spans="1:7" s="90" customFormat="1" ht="6" hidden="1" x14ac:dyDescent="0.15">
      <c r="A79" s="90" t="s">
        <v>13</v>
      </c>
      <c r="B79" s="91">
        <v>148</v>
      </c>
      <c r="C79" s="91">
        <v>74</v>
      </c>
      <c r="D79" s="91">
        <v>148</v>
      </c>
      <c r="E79" s="91">
        <v>74</v>
      </c>
      <c r="F79" s="90" t="s">
        <v>59</v>
      </c>
      <c r="G79" s="91"/>
    </row>
    <row r="80" spans="1:7" s="90" customFormat="1" ht="6" hidden="1" x14ac:dyDescent="0.15">
      <c r="A80" s="90" t="s">
        <v>14</v>
      </c>
      <c r="B80" s="91"/>
      <c r="C80" s="91">
        <v>282</v>
      </c>
      <c r="D80" s="91"/>
      <c r="E80" s="91">
        <v>282</v>
      </c>
      <c r="F80" s="90" t="s">
        <v>59</v>
      </c>
      <c r="G80" s="91"/>
    </row>
    <row r="81" spans="1:7" s="90" customFormat="1" ht="6" hidden="1" x14ac:dyDescent="0.15">
      <c r="A81" s="90" t="s">
        <v>68</v>
      </c>
      <c r="B81" s="91">
        <v>33</v>
      </c>
      <c r="C81" s="91">
        <v>16</v>
      </c>
      <c r="D81" s="91">
        <v>33</v>
      </c>
      <c r="E81" s="91">
        <v>16</v>
      </c>
      <c r="F81" s="90" t="s">
        <v>59</v>
      </c>
      <c r="G81" s="91"/>
    </row>
    <row r="82" spans="1:7" s="90" customFormat="1" ht="6" hidden="1" x14ac:dyDescent="0.15">
      <c r="A82" s="90" t="s">
        <v>15</v>
      </c>
      <c r="B82" s="91">
        <v>475</v>
      </c>
      <c r="C82" s="91">
        <v>237</v>
      </c>
      <c r="D82" s="91">
        <v>475</v>
      </c>
      <c r="E82" s="91">
        <v>237</v>
      </c>
      <c r="F82" s="90" t="s">
        <v>59</v>
      </c>
      <c r="G82" s="91"/>
    </row>
    <row r="83" spans="1:7" s="90" customFormat="1" ht="6" hidden="1" x14ac:dyDescent="0.15">
      <c r="A83" s="90" t="s">
        <v>16</v>
      </c>
      <c r="B83" s="91">
        <v>638</v>
      </c>
      <c r="C83" s="91">
        <v>319</v>
      </c>
      <c r="D83" s="91">
        <v>638</v>
      </c>
      <c r="E83" s="91">
        <v>319</v>
      </c>
      <c r="F83" s="90" t="s">
        <v>59</v>
      </c>
      <c r="G83" s="91"/>
    </row>
    <row r="84" spans="1:7" s="90" customFormat="1" ht="6" hidden="1" x14ac:dyDescent="0.15">
      <c r="A84" s="90" t="s">
        <v>17</v>
      </c>
      <c r="B84" s="91">
        <f>D84*$AG$5</f>
        <v>0</v>
      </c>
      <c r="C84" s="91">
        <f>E84*$AG$5</f>
        <v>0</v>
      </c>
      <c r="D84" s="91">
        <v>38</v>
      </c>
      <c r="E84" s="91">
        <v>19</v>
      </c>
      <c r="F84" s="90" t="s">
        <v>66</v>
      </c>
      <c r="G84" s="91"/>
    </row>
    <row r="85" spans="1:7" s="90" customFormat="1" ht="6" hidden="1" x14ac:dyDescent="0.15">
      <c r="A85" s="90" t="s">
        <v>18</v>
      </c>
      <c r="B85" s="91">
        <f>D85*$AG$5</f>
        <v>0</v>
      </c>
      <c r="C85" s="91">
        <f t="shared" ref="C85:C97" si="0">E85*$AG$5</f>
        <v>0</v>
      </c>
      <c r="D85" s="91">
        <v>40</v>
      </c>
      <c r="E85" s="91">
        <v>20</v>
      </c>
      <c r="F85" s="90" t="s">
        <v>66</v>
      </c>
      <c r="G85" s="91"/>
    </row>
    <row r="86" spans="1:7" s="90" customFormat="1" ht="6" hidden="1" x14ac:dyDescent="0.15">
      <c r="A86" s="90" t="s">
        <v>19</v>
      </c>
      <c r="B86" s="91">
        <f t="shared" ref="B86:B97" si="1">D86*$AG$5</f>
        <v>0</v>
      </c>
      <c r="C86" s="91">
        <f t="shared" si="0"/>
        <v>0</v>
      </c>
      <c r="D86" s="91">
        <v>38</v>
      </c>
      <c r="E86" s="91">
        <v>19</v>
      </c>
      <c r="F86" s="90" t="s">
        <v>66</v>
      </c>
      <c r="G86" s="91"/>
    </row>
    <row r="87" spans="1:7" s="90" customFormat="1" ht="6" hidden="1" x14ac:dyDescent="0.15">
      <c r="A87" s="90" t="s">
        <v>20</v>
      </c>
      <c r="B87" s="91">
        <f t="shared" si="1"/>
        <v>0</v>
      </c>
      <c r="C87" s="91">
        <f t="shared" si="0"/>
        <v>0</v>
      </c>
      <c r="D87" s="91">
        <v>48</v>
      </c>
      <c r="E87" s="91">
        <v>24</v>
      </c>
      <c r="F87" s="90" t="s">
        <v>66</v>
      </c>
      <c r="G87" s="91"/>
    </row>
    <row r="88" spans="1:7" s="90" customFormat="1" ht="6" hidden="1" x14ac:dyDescent="0.15">
      <c r="A88" s="90" t="s">
        <v>21</v>
      </c>
      <c r="B88" s="91">
        <f t="shared" si="1"/>
        <v>0</v>
      </c>
      <c r="C88" s="91">
        <f t="shared" si="0"/>
        <v>0</v>
      </c>
      <c r="D88" s="91">
        <v>43</v>
      </c>
      <c r="E88" s="91">
        <v>21</v>
      </c>
      <c r="F88" s="90" t="s">
        <v>66</v>
      </c>
      <c r="G88" s="91"/>
    </row>
    <row r="89" spans="1:7" s="90" customFormat="1" ht="6" hidden="1" x14ac:dyDescent="0.15">
      <c r="A89" s="90" t="s">
        <v>22</v>
      </c>
      <c r="B89" s="91">
        <f t="shared" si="1"/>
        <v>0</v>
      </c>
      <c r="C89" s="91">
        <f>E89*$AG$5</f>
        <v>0</v>
      </c>
      <c r="D89" s="91">
        <v>36</v>
      </c>
      <c r="E89" s="91">
        <v>18</v>
      </c>
      <c r="F89" s="90" t="s">
        <v>66</v>
      </c>
      <c r="G89" s="91"/>
    </row>
    <row r="90" spans="1:7" s="90" customFormat="1" ht="6" hidden="1" x14ac:dyDescent="0.15">
      <c r="A90" s="90" t="s">
        <v>69</v>
      </c>
      <c r="B90" s="91">
        <f t="shared" si="1"/>
        <v>0</v>
      </c>
      <c r="C90" s="91">
        <f t="shared" si="0"/>
        <v>0</v>
      </c>
      <c r="D90" s="91">
        <v>37</v>
      </c>
      <c r="E90" s="91">
        <v>19</v>
      </c>
      <c r="F90" s="90" t="s">
        <v>66</v>
      </c>
      <c r="G90" s="91"/>
    </row>
    <row r="91" spans="1:7" s="90" customFormat="1" ht="6" hidden="1" x14ac:dyDescent="0.15">
      <c r="A91" s="90" t="s">
        <v>70</v>
      </c>
      <c r="B91" s="91">
        <f t="shared" si="1"/>
        <v>0</v>
      </c>
      <c r="C91" s="91">
        <f t="shared" si="0"/>
        <v>0</v>
      </c>
      <c r="D91" s="91">
        <v>35</v>
      </c>
      <c r="E91" s="91">
        <v>18</v>
      </c>
      <c r="F91" s="90" t="s">
        <v>66</v>
      </c>
      <c r="G91" s="91"/>
    </row>
    <row r="92" spans="1:7" s="90" customFormat="1" ht="6" hidden="1" x14ac:dyDescent="0.15">
      <c r="A92" s="90" t="s">
        <v>71</v>
      </c>
      <c r="B92" s="91">
        <f t="shared" si="1"/>
        <v>0</v>
      </c>
      <c r="C92" s="91">
        <f t="shared" si="0"/>
        <v>0</v>
      </c>
      <c r="D92" s="91">
        <v>37</v>
      </c>
      <c r="E92" s="91">
        <v>19</v>
      </c>
      <c r="F92" s="90" t="s">
        <v>66</v>
      </c>
      <c r="G92" s="91"/>
    </row>
    <row r="93" spans="1:7" s="90" customFormat="1" ht="6" hidden="1" x14ac:dyDescent="0.15">
      <c r="A93" s="90" t="s">
        <v>72</v>
      </c>
      <c r="B93" s="91">
        <f t="shared" si="1"/>
        <v>0</v>
      </c>
      <c r="C93" s="91">
        <f t="shared" si="0"/>
        <v>0</v>
      </c>
      <c r="D93" s="91">
        <v>35</v>
      </c>
      <c r="E93" s="91">
        <v>18</v>
      </c>
      <c r="F93" s="90" t="s">
        <v>66</v>
      </c>
      <c r="G93" s="91"/>
    </row>
    <row r="94" spans="1:7" s="90" customFormat="1" ht="6" hidden="1" x14ac:dyDescent="0.15">
      <c r="A94" s="90" t="s">
        <v>73</v>
      </c>
      <c r="B94" s="91">
        <f t="shared" si="1"/>
        <v>0</v>
      </c>
      <c r="C94" s="91">
        <f>E94*$AG$5</f>
        <v>0</v>
      </c>
      <c r="D94" s="91">
        <v>37</v>
      </c>
      <c r="E94" s="91">
        <v>19</v>
      </c>
      <c r="F94" s="90" t="s">
        <v>66</v>
      </c>
      <c r="G94" s="91"/>
    </row>
    <row r="95" spans="1:7" s="90" customFormat="1" ht="6" hidden="1" x14ac:dyDescent="0.15">
      <c r="A95" s="90" t="s">
        <v>74</v>
      </c>
      <c r="B95" s="91">
        <f t="shared" si="1"/>
        <v>0</v>
      </c>
      <c r="C95" s="91">
        <f t="shared" si="0"/>
        <v>0</v>
      </c>
      <c r="D95" s="91">
        <v>35</v>
      </c>
      <c r="E95" s="91">
        <v>18</v>
      </c>
      <c r="F95" s="90" t="s">
        <v>66</v>
      </c>
      <c r="G95" s="91"/>
    </row>
    <row r="96" spans="1:7" s="90" customFormat="1" ht="6" hidden="1" x14ac:dyDescent="0.15">
      <c r="A96" s="90" t="s">
        <v>75</v>
      </c>
      <c r="B96" s="91">
        <f t="shared" si="1"/>
        <v>0</v>
      </c>
      <c r="C96" s="91">
        <f t="shared" si="0"/>
        <v>0</v>
      </c>
      <c r="D96" s="91">
        <v>37</v>
      </c>
      <c r="E96" s="91">
        <v>19</v>
      </c>
      <c r="F96" s="90" t="s">
        <v>66</v>
      </c>
      <c r="G96" s="91"/>
    </row>
    <row r="97" spans="1:7" s="90" customFormat="1" ht="6" hidden="1" x14ac:dyDescent="0.15">
      <c r="A97" s="90" t="s">
        <v>76</v>
      </c>
      <c r="B97" s="91">
        <f t="shared" si="1"/>
        <v>0</v>
      </c>
      <c r="C97" s="91">
        <f t="shared" si="0"/>
        <v>0</v>
      </c>
      <c r="D97" s="91">
        <v>35</v>
      </c>
      <c r="E97" s="91">
        <v>18</v>
      </c>
      <c r="F97" s="90" t="s">
        <v>66</v>
      </c>
      <c r="G97" s="91"/>
    </row>
    <row r="98" spans="1:7" s="90" customFormat="1" ht="6" hidden="1" x14ac:dyDescent="0.15"/>
    <row r="99" spans="1:7" s="90" customFormat="1" ht="6" hidden="1" x14ac:dyDescent="0.15">
      <c r="A99" s="177" t="s">
        <v>125</v>
      </c>
      <c r="B99" s="90" t="s">
        <v>77</v>
      </c>
    </row>
    <row r="100" spans="1:7" s="90" customFormat="1" ht="6" hidden="1" x14ac:dyDescent="0.15">
      <c r="A100" s="177" t="s">
        <v>126</v>
      </c>
      <c r="B100" s="90">
        <v>0</v>
      </c>
      <c r="C100" s="90" t="b">
        <v>0</v>
      </c>
      <c r="D100" s="90" t="b">
        <v>0</v>
      </c>
      <c r="E100" s="90" t="b">
        <v>0</v>
      </c>
      <c r="F100" s="90">
        <v>0</v>
      </c>
      <c r="G100" s="90">
        <v>0</v>
      </c>
    </row>
    <row r="101" spans="1:7" s="90" customFormat="1" ht="6" hidden="1" x14ac:dyDescent="0.15">
      <c r="A101" s="177" t="s">
        <v>127</v>
      </c>
    </row>
    <row r="102" spans="1:7" s="90" customFormat="1" ht="6" hidden="1" x14ac:dyDescent="0.15">
      <c r="A102" s="177"/>
    </row>
    <row r="103" spans="1:7" s="90" customFormat="1" ht="6" hidden="1" x14ac:dyDescent="0.15"/>
    <row r="104" spans="1:7" s="90" customFormat="1" ht="6" hidden="1" x14ac:dyDescent="0.15"/>
    <row r="105" spans="1:7" s="90" customFormat="1" ht="6" hidden="1" x14ac:dyDescent="0.15">
      <c r="A105" s="90" t="s">
        <v>129</v>
      </c>
    </row>
    <row r="106" spans="1:7" s="90" customFormat="1" ht="6" hidden="1" x14ac:dyDescent="0.15">
      <c r="A106" s="90" t="s">
        <v>175</v>
      </c>
    </row>
  </sheetData>
  <sheetProtection formatCells="0" formatColumns="0" formatRows="0" insertColumns="0" insertRows="0" autoFilter="0"/>
  <mergeCells count="121">
    <mergeCell ref="A55:E55"/>
    <mergeCell ref="F55:J55"/>
    <mergeCell ref="K55:AM55"/>
    <mergeCell ref="A53:E53"/>
    <mergeCell ref="F53:J53"/>
    <mergeCell ref="K53:AM53"/>
    <mergeCell ref="A54:E54"/>
    <mergeCell ref="F54:J54"/>
    <mergeCell ref="K54:AM54"/>
    <mergeCell ref="A51:E51"/>
    <mergeCell ref="F51:J51"/>
    <mergeCell ref="K51:AM51"/>
    <mergeCell ref="A52:E52"/>
    <mergeCell ref="F52:J52"/>
    <mergeCell ref="K52:AM52"/>
    <mergeCell ref="A49:E49"/>
    <mergeCell ref="F49:J49"/>
    <mergeCell ref="K49:AM49"/>
    <mergeCell ref="A50:E50"/>
    <mergeCell ref="F50:J50"/>
    <mergeCell ref="K50:AM50"/>
    <mergeCell ref="A47:E47"/>
    <mergeCell ref="F47:J47"/>
    <mergeCell ref="K47:AM47"/>
    <mergeCell ref="A48:E48"/>
    <mergeCell ref="F48:J48"/>
    <mergeCell ref="K48:AM48"/>
    <mergeCell ref="A45:E45"/>
    <mergeCell ref="F45:J45"/>
    <mergeCell ref="K45:AM45"/>
    <mergeCell ref="A46:E46"/>
    <mergeCell ref="F46:J46"/>
    <mergeCell ref="K46:AM46"/>
    <mergeCell ref="H40:J40"/>
    <mergeCell ref="K40:AE40"/>
    <mergeCell ref="C41:AM42"/>
    <mergeCell ref="A43:E43"/>
    <mergeCell ref="A44:E44"/>
    <mergeCell ref="F44:J44"/>
    <mergeCell ref="K44:AM44"/>
    <mergeCell ref="A38:E38"/>
    <mergeCell ref="F38:J38"/>
    <mergeCell ref="K38:AM38"/>
    <mergeCell ref="W39:Z39"/>
    <mergeCell ref="AA39:AC39"/>
    <mergeCell ref="AD39:AE39"/>
    <mergeCell ref="AF39:AH39"/>
    <mergeCell ref="AI39:AK39"/>
    <mergeCell ref="AL39:AM39"/>
    <mergeCell ref="A36:E36"/>
    <mergeCell ref="F36:J36"/>
    <mergeCell ref="K36:AM36"/>
    <mergeCell ref="A37:E37"/>
    <mergeCell ref="F37:J37"/>
    <mergeCell ref="K37:AM37"/>
    <mergeCell ref="A34:E34"/>
    <mergeCell ref="F34:J34"/>
    <mergeCell ref="K34:AM34"/>
    <mergeCell ref="A35:E35"/>
    <mergeCell ref="F35:J35"/>
    <mergeCell ref="K35:AM35"/>
    <mergeCell ref="A32:E32"/>
    <mergeCell ref="F32:J32"/>
    <mergeCell ref="K32:AM32"/>
    <mergeCell ref="A33:E33"/>
    <mergeCell ref="F33:J33"/>
    <mergeCell ref="K33:AM33"/>
    <mergeCell ref="A30:E30"/>
    <mergeCell ref="F30:J30"/>
    <mergeCell ref="K30:AM30"/>
    <mergeCell ref="A31:E31"/>
    <mergeCell ref="F31:J31"/>
    <mergeCell ref="K31:AM31"/>
    <mergeCell ref="A28:E28"/>
    <mergeCell ref="F28:J28"/>
    <mergeCell ref="K28:AM28"/>
    <mergeCell ref="A29:E29"/>
    <mergeCell ref="F29:J29"/>
    <mergeCell ref="K29:AM29"/>
    <mergeCell ref="H17:J17"/>
    <mergeCell ref="K17:AE17"/>
    <mergeCell ref="C18:AM25"/>
    <mergeCell ref="A26:E26"/>
    <mergeCell ref="A27:E27"/>
    <mergeCell ref="F27:J27"/>
    <mergeCell ref="K27:AM27"/>
    <mergeCell ref="S11:Y11"/>
    <mergeCell ref="AG11:AM11"/>
    <mergeCell ref="L12:AM12"/>
    <mergeCell ref="A13:H14"/>
    <mergeCell ref="W16:Z16"/>
    <mergeCell ref="AA16:AC16"/>
    <mergeCell ref="AD16:AE16"/>
    <mergeCell ref="AF16:AH16"/>
    <mergeCell ref="AI16:AK16"/>
    <mergeCell ref="AL16:AM16"/>
    <mergeCell ref="B8:K8"/>
    <mergeCell ref="M8:N8"/>
    <mergeCell ref="W8:X8"/>
    <mergeCell ref="AF8:AG8"/>
    <mergeCell ref="B9:K9"/>
    <mergeCell ref="B10:K10"/>
    <mergeCell ref="M10:N10"/>
    <mergeCell ref="W10:X10"/>
    <mergeCell ref="AF10:AG10"/>
    <mergeCell ref="AP5:AT5"/>
    <mergeCell ref="B6:K7"/>
    <mergeCell ref="Q6:R6"/>
    <mergeCell ref="T6:V6"/>
    <mergeCell ref="AT6:AT7"/>
    <mergeCell ref="L7:AM7"/>
    <mergeCell ref="A3:A12"/>
    <mergeCell ref="L3:AF3"/>
    <mergeCell ref="AG3:AM3"/>
    <mergeCell ref="L4:AF4"/>
    <mergeCell ref="AG4:AM4"/>
    <mergeCell ref="AP4:AT4"/>
    <mergeCell ref="L5:AB5"/>
    <mergeCell ref="AC5:AF5"/>
    <mergeCell ref="AG5:AK5"/>
    <mergeCell ref="AL5:AM5"/>
  </mergeCells>
  <phoneticPr fontId="2"/>
  <dataValidations count="4">
    <dataValidation type="list" allowBlank="1" showInputMessage="1" showErrorMessage="1" sqref="L5:AB5">
      <formula1>$A$63:$A$97</formula1>
    </dataValidation>
    <dataValidation type="list" allowBlank="1" showInputMessage="1" showErrorMessage="1" sqref="H40:J40">
      <formula1>$A$105:$A$106</formula1>
    </dataValidation>
    <dataValidation type="list" allowBlank="1" showInputMessage="1" showErrorMessage="1" sqref="H17:J17">
      <formula1>$A$99:$A$100</formula1>
    </dataValidation>
    <dataValidation imeMode="halfAlpha" allowBlank="1" showInputMessage="1" showErrorMessage="1" sqref="S39:V39 J39:N39"/>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2705" r:id="rId4" name="Check Box 1">
              <controlPr defaultSize="0" autoFill="0" autoLine="0" autoPict="0">
                <anchor moveWithCells="1">
                  <from>
                    <xdr:col>7</xdr:col>
                    <xdr:colOff>142875</xdr:colOff>
                    <xdr:row>12</xdr:row>
                    <xdr:rowOff>0</xdr:rowOff>
                  </from>
                  <to>
                    <xdr:col>9</xdr:col>
                    <xdr:colOff>47625</xdr:colOff>
                    <xdr:row>13</xdr:row>
                    <xdr:rowOff>28575</xdr:rowOff>
                  </to>
                </anchor>
              </controlPr>
            </control>
          </mc:Choice>
        </mc:AlternateContent>
        <mc:AlternateContent xmlns:mc="http://schemas.openxmlformats.org/markup-compatibility/2006">
          <mc:Choice Requires="x14">
            <control shapeId="72706" r:id="rId5" name="Check Box 2">
              <controlPr defaultSize="0" autoFill="0" autoLine="0" autoPict="0">
                <anchor moveWithCells="1">
                  <from>
                    <xdr:col>7</xdr:col>
                    <xdr:colOff>142875</xdr:colOff>
                    <xdr:row>12</xdr:row>
                    <xdr:rowOff>219075</xdr:rowOff>
                  </from>
                  <to>
                    <xdr:col>9</xdr:col>
                    <xdr:colOff>47625</xdr:colOff>
                    <xdr:row>14</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06"/>
  <sheetViews>
    <sheetView showGridLines="0" view="pageBreakPreview" zoomScale="130" zoomScaleNormal="120" zoomScaleSheetLayoutView="130" workbookViewId="0"/>
  </sheetViews>
  <sheetFormatPr defaultColWidth="2.25" defaultRowHeight="13.5" x14ac:dyDescent="0.15"/>
  <cols>
    <col min="1" max="1" width="2.25" style="22" customWidth="1"/>
    <col min="2" max="5" width="2.375" style="22" customWidth="1"/>
    <col min="6" max="7" width="2.375" style="22" bestFit="1" customWidth="1"/>
    <col min="8" max="40" width="2.25" style="22"/>
    <col min="41" max="47" width="2.25" style="22" customWidth="1"/>
    <col min="48" max="16384" width="2.25" style="22"/>
  </cols>
  <sheetData>
    <row r="1" spans="1:46" x14ac:dyDescent="0.15">
      <c r="A1" s="97" t="s">
        <v>166</v>
      </c>
    </row>
    <row r="3" spans="1:46" s="27" customFormat="1" ht="12" customHeight="1" x14ac:dyDescent="0.15">
      <c r="A3" s="204" t="s">
        <v>25</v>
      </c>
      <c r="B3" s="23" t="s">
        <v>0</v>
      </c>
      <c r="C3" s="24"/>
      <c r="D3" s="24"/>
      <c r="E3" s="25"/>
      <c r="F3" s="25"/>
      <c r="G3" s="25"/>
      <c r="H3" s="25"/>
      <c r="I3" s="25"/>
      <c r="J3" s="25"/>
      <c r="K3" s="26"/>
      <c r="L3" s="207"/>
      <c r="M3" s="208"/>
      <c r="N3" s="208"/>
      <c r="O3" s="208"/>
      <c r="P3" s="208"/>
      <c r="Q3" s="208"/>
      <c r="R3" s="208"/>
      <c r="S3" s="208"/>
      <c r="T3" s="208"/>
      <c r="U3" s="208"/>
      <c r="V3" s="208"/>
      <c r="W3" s="208"/>
      <c r="X3" s="208"/>
      <c r="Y3" s="208"/>
      <c r="Z3" s="208"/>
      <c r="AA3" s="208"/>
      <c r="AB3" s="208"/>
      <c r="AC3" s="208"/>
      <c r="AD3" s="208"/>
      <c r="AE3" s="208"/>
      <c r="AF3" s="209"/>
      <c r="AG3" s="210" t="s">
        <v>34</v>
      </c>
      <c r="AH3" s="211"/>
      <c r="AI3" s="211"/>
      <c r="AJ3" s="211"/>
      <c r="AK3" s="211"/>
      <c r="AL3" s="211"/>
      <c r="AM3" s="212"/>
    </row>
    <row r="4" spans="1:46" s="27" customFormat="1" ht="20.25" customHeight="1" x14ac:dyDescent="0.15">
      <c r="A4" s="205"/>
      <c r="B4" s="28" t="s">
        <v>23</v>
      </c>
      <c r="C4" s="29"/>
      <c r="D4" s="29"/>
      <c r="E4" s="30"/>
      <c r="F4" s="30"/>
      <c r="G4" s="30"/>
      <c r="H4" s="30"/>
      <c r="I4" s="30"/>
      <c r="J4" s="30"/>
      <c r="K4" s="31"/>
      <c r="L4" s="201"/>
      <c r="M4" s="202"/>
      <c r="N4" s="202"/>
      <c r="O4" s="202"/>
      <c r="P4" s="202"/>
      <c r="Q4" s="202"/>
      <c r="R4" s="202"/>
      <c r="S4" s="202"/>
      <c r="T4" s="202"/>
      <c r="U4" s="202"/>
      <c r="V4" s="202"/>
      <c r="W4" s="202"/>
      <c r="X4" s="202"/>
      <c r="Y4" s="202"/>
      <c r="Z4" s="202"/>
      <c r="AA4" s="202"/>
      <c r="AB4" s="202"/>
      <c r="AC4" s="202"/>
      <c r="AD4" s="202"/>
      <c r="AE4" s="202"/>
      <c r="AF4" s="203"/>
      <c r="AG4" s="213"/>
      <c r="AH4" s="214"/>
      <c r="AI4" s="214"/>
      <c r="AJ4" s="214"/>
      <c r="AK4" s="214"/>
      <c r="AL4" s="214"/>
      <c r="AM4" s="215"/>
      <c r="AP4" s="192"/>
      <c r="AQ4" s="192"/>
      <c r="AR4" s="192"/>
      <c r="AS4" s="192"/>
      <c r="AT4" s="192"/>
    </row>
    <row r="5" spans="1:46" s="27" customFormat="1" ht="20.25" customHeight="1" x14ac:dyDescent="0.15">
      <c r="A5" s="205"/>
      <c r="B5" s="99" t="s">
        <v>45</v>
      </c>
      <c r="C5" s="98"/>
      <c r="D5" s="98"/>
      <c r="E5" s="32"/>
      <c r="F5" s="32"/>
      <c r="G5" s="32"/>
      <c r="H5" s="32"/>
      <c r="I5" s="32"/>
      <c r="J5" s="32"/>
      <c r="K5" s="33"/>
      <c r="L5" s="216"/>
      <c r="M5" s="217"/>
      <c r="N5" s="217"/>
      <c r="O5" s="217"/>
      <c r="P5" s="217"/>
      <c r="Q5" s="217"/>
      <c r="R5" s="217"/>
      <c r="S5" s="217"/>
      <c r="T5" s="217"/>
      <c r="U5" s="217"/>
      <c r="V5" s="217"/>
      <c r="W5" s="217"/>
      <c r="X5" s="217"/>
      <c r="Y5" s="217"/>
      <c r="Z5" s="217"/>
      <c r="AA5" s="217"/>
      <c r="AB5" s="218"/>
      <c r="AC5" s="219" t="s">
        <v>35</v>
      </c>
      <c r="AD5" s="220"/>
      <c r="AE5" s="220"/>
      <c r="AF5" s="221"/>
      <c r="AG5" s="222"/>
      <c r="AH5" s="222"/>
      <c r="AI5" s="222"/>
      <c r="AJ5" s="222"/>
      <c r="AK5" s="222"/>
      <c r="AL5" s="223" t="s">
        <v>36</v>
      </c>
      <c r="AM5" s="224"/>
      <c r="AP5" s="192"/>
      <c r="AQ5" s="192"/>
      <c r="AR5" s="192"/>
      <c r="AS5" s="192"/>
      <c r="AT5" s="192"/>
    </row>
    <row r="6" spans="1:46" s="27" customFormat="1" ht="13.5" customHeight="1" x14ac:dyDescent="0.15">
      <c r="A6" s="205"/>
      <c r="B6" s="193" t="s">
        <v>38</v>
      </c>
      <c r="C6" s="194"/>
      <c r="D6" s="194"/>
      <c r="E6" s="194"/>
      <c r="F6" s="194"/>
      <c r="G6" s="194"/>
      <c r="H6" s="194"/>
      <c r="I6" s="194"/>
      <c r="J6" s="194"/>
      <c r="K6" s="195"/>
      <c r="L6" s="34" t="s">
        <v>1</v>
      </c>
      <c r="M6" s="34"/>
      <c r="N6" s="34"/>
      <c r="O6" s="34"/>
      <c r="P6" s="34"/>
      <c r="Q6" s="199"/>
      <c r="R6" s="199"/>
      <c r="S6" s="34" t="s">
        <v>2</v>
      </c>
      <c r="T6" s="199"/>
      <c r="U6" s="199"/>
      <c r="V6" s="199"/>
      <c r="W6" s="34" t="s">
        <v>3</v>
      </c>
      <c r="X6" s="34"/>
      <c r="Y6" s="34"/>
      <c r="Z6" s="34"/>
      <c r="AA6" s="34"/>
      <c r="AB6" s="34"/>
      <c r="AC6" s="35" t="s">
        <v>37</v>
      </c>
      <c r="AD6" s="34"/>
      <c r="AE6" s="34"/>
      <c r="AF6" s="34"/>
      <c r="AG6" s="34"/>
      <c r="AH6" s="34"/>
      <c r="AI6" s="34"/>
      <c r="AJ6" s="34"/>
      <c r="AK6" s="34"/>
      <c r="AL6" s="34"/>
      <c r="AM6" s="36"/>
      <c r="AP6" s="3"/>
      <c r="AQ6" s="14"/>
      <c r="AR6" s="14"/>
      <c r="AS6" s="14"/>
      <c r="AT6" s="200"/>
    </row>
    <row r="7" spans="1:46" s="27" customFormat="1" ht="20.25" customHeight="1" x14ac:dyDescent="0.15">
      <c r="A7" s="205"/>
      <c r="B7" s="196"/>
      <c r="C7" s="197"/>
      <c r="D7" s="197"/>
      <c r="E7" s="197"/>
      <c r="F7" s="197"/>
      <c r="G7" s="197"/>
      <c r="H7" s="197"/>
      <c r="I7" s="197"/>
      <c r="J7" s="197"/>
      <c r="K7" s="198"/>
      <c r="L7" s="201"/>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3"/>
      <c r="AP7" s="14"/>
      <c r="AQ7" s="14"/>
      <c r="AR7" s="14"/>
      <c r="AS7" s="14"/>
      <c r="AT7" s="200"/>
    </row>
    <row r="8" spans="1:46" s="27" customFormat="1" ht="20.25" customHeight="1" x14ac:dyDescent="0.15">
      <c r="A8" s="205"/>
      <c r="B8" s="225" t="s">
        <v>115</v>
      </c>
      <c r="C8" s="226"/>
      <c r="D8" s="226"/>
      <c r="E8" s="226"/>
      <c r="F8" s="226"/>
      <c r="G8" s="226"/>
      <c r="H8" s="226"/>
      <c r="I8" s="226"/>
      <c r="J8" s="226"/>
      <c r="K8" s="227"/>
      <c r="L8" s="189" t="s">
        <v>118</v>
      </c>
      <c r="M8" s="229" t="s">
        <v>151</v>
      </c>
      <c r="N8" s="229"/>
      <c r="O8" s="186"/>
      <c r="P8" s="186" t="s">
        <v>152</v>
      </c>
      <c r="Q8" s="186"/>
      <c r="R8" s="186" t="s">
        <v>153</v>
      </c>
      <c r="S8" s="186"/>
      <c r="T8" s="186" t="s">
        <v>154</v>
      </c>
      <c r="U8" s="187"/>
      <c r="V8" s="186" t="s">
        <v>119</v>
      </c>
      <c r="W8" s="229" t="s">
        <v>151</v>
      </c>
      <c r="X8" s="229"/>
      <c r="Y8" s="186"/>
      <c r="Z8" s="186" t="s">
        <v>152</v>
      </c>
      <c r="AA8" s="186"/>
      <c r="AB8" s="186" t="s">
        <v>153</v>
      </c>
      <c r="AC8" s="186"/>
      <c r="AD8" s="187" t="s">
        <v>154</v>
      </c>
      <c r="AE8" s="190" t="s">
        <v>120</v>
      </c>
      <c r="AF8" s="229" t="s">
        <v>151</v>
      </c>
      <c r="AG8" s="229"/>
      <c r="AH8" s="186"/>
      <c r="AI8" s="186" t="s">
        <v>152</v>
      </c>
      <c r="AJ8" s="186"/>
      <c r="AK8" s="186" t="s">
        <v>153</v>
      </c>
      <c r="AL8" s="186"/>
      <c r="AM8" s="187" t="s">
        <v>154</v>
      </c>
      <c r="AP8" s="14"/>
      <c r="AQ8" s="14"/>
      <c r="AR8" s="14"/>
      <c r="AS8" s="14"/>
      <c r="AT8" s="188"/>
    </row>
    <row r="9" spans="1:46" s="27" customFormat="1" ht="20.25" customHeight="1" x14ac:dyDescent="0.15">
      <c r="A9" s="205"/>
      <c r="B9" s="225" t="s">
        <v>116</v>
      </c>
      <c r="C9" s="226"/>
      <c r="D9" s="226"/>
      <c r="E9" s="226"/>
      <c r="F9" s="226"/>
      <c r="G9" s="226"/>
      <c r="H9" s="226"/>
      <c r="I9" s="226"/>
      <c r="J9" s="226"/>
      <c r="K9" s="227"/>
      <c r="L9" s="189"/>
      <c r="M9" s="186"/>
      <c r="N9" s="186" t="s">
        <v>153</v>
      </c>
      <c r="O9" s="186"/>
      <c r="P9" s="186" t="s">
        <v>154</v>
      </c>
      <c r="Q9" s="186" t="s">
        <v>130</v>
      </c>
      <c r="R9" s="186"/>
      <c r="S9" s="186" t="s">
        <v>153</v>
      </c>
      <c r="T9" s="186"/>
      <c r="U9" s="187" t="s">
        <v>154</v>
      </c>
      <c r="V9" s="186"/>
      <c r="W9" s="186" t="s">
        <v>153</v>
      </c>
      <c r="X9" s="186"/>
      <c r="Y9" s="186" t="s">
        <v>154</v>
      </c>
      <c r="Z9" s="186" t="s">
        <v>130</v>
      </c>
      <c r="AA9" s="186"/>
      <c r="AB9" s="186" t="s">
        <v>153</v>
      </c>
      <c r="AC9" s="186"/>
      <c r="AD9" s="187" t="s">
        <v>154</v>
      </c>
      <c r="AE9" s="190"/>
      <c r="AF9" s="186" t="s">
        <v>153</v>
      </c>
      <c r="AG9" s="186"/>
      <c r="AH9" s="186" t="s">
        <v>154</v>
      </c>
      <c r="AI9" s="186" t="s">
        <v>130</v>
      </c>
      <c r="AJ9" s="186"/>
      <c r="AK9" s="186" t="s">
        <v>153</v>
      </c>
      <c r="AL9" s="186"/>
      <c r="AM9" s="187" t="s">
        <v>154</v>
      </c>
      <c r="AP9" s="14"/>
      <c r="AQ9" s="14"/>
      <c r="AR9" s="14"/>
      <c r="AS9" s="14"/>
      <c r="AT9" s="188"/>
    </row>
    <row r="10" spans="1:46" s="27" customFormat="1" ht="20.25" customHeight="1" x14ac:dyDescent="0.15">
      <c r="A10" s="205"/>
      <c r="B10" s="225" t="s">
        <v>117</v>
      </c>
      <c r="C10" s="226"/>
      <c r="D10" s="226"/>
      <c r="E10" s="226"/>
      <c r="F10" s="226"/>
      <c r="G10" s="226"/>
      <c r="H10" s="226"/>
      <c r="I10" s="226"/>
      <c r="J10" s="226"/>
      <c r="K10" s="227"/>
      <c r="L10" s="189"/>
      <c r="M10" s="229" t="s">
        <v>151</v>
      </c>
      <c r="N10" s="229"/>
      <c r="O10" s="186"/>
      <c r="P10" s="186" t="s">
        <v>152</v>
      </c>
      <c r="Q10" s="186"/>
      <c r="R10" s="186" t="s">
        <v>153</v>
      </c>
      <c r="S10" s="186"/>
      <c r="T10" s="186" t="s">
        <v>154</v>
      </c>
      <c r="U10" s="187"/>
      <c r="V10" s="186"/>
      <c r="W10" s="229" t="s">
        <v>151</v>
      </c>
      <c r="X10" s="229"/>
      <c r="Y10" s="186"/>
      <c r="Z10" s="186" t="s">
        <v>152</v>
      </c>
      <c r="AA10" s="186"/>
      <c r="AB10" s="186" t="s">
        <v>153</v>
      </c>
      <c r="AC10" s="186"/>
      <c r="AD10" s="187" t="s">
        <v>154</v>
      </c>
      <c r="AE10" s="190"/>
      <c r="AF10" s="229" t="s">
        <v>151</v>
      </c>
      <c r="AG10" s="229"/>
      <c r="AH10" s="186"/>
      <c r="AI10" s="186" t="s">
        <v>152</v>
      </c>
      <c r="AJ10" s="186"/>
      <c r="AK10" s="186" t="s">
        <v>153</v>
      </c>
      <c r="AL10" s="186"/>
      <c r="AM10" s="187" t="s">
        <v>154</v>
      </c>
      <c r="AP10" s="14"/>
      <c r="AQ10" s="14"/>
      <c r="AR10" s="14"/>
      <c r="AS10" s="14"/>
      <c r="AT10" s="188"/>
    </row>
    <row r="11" spans="1:46" s="27" customFormat="1" ht="20.25" customHeight="1" x14ac:dyDescent="0.15">
      <c r="A11" s="205"/>
      <c r="B11" s="37" t="s">
        <v>4</v>
      </c>
      <c r="C11" s="191"/>
      <c r="D11" s="191"/>
      <c r="E11" s="39"/>
      <c r="F11" s="39"/>
      <c r="G11" s="39"/>
      <c r="H11" s="39"/>
      <c r="I11" s="39"/>
      <c r="J11" s="39"/>
      <c r="K11" s="39"/>
      <c r="L11" s="37" t="s">
        <v>5</v>
      </c>
      <c r="M11" s="39"/>
      <c r="N11" s="39"/>
      <c r="O11" s="39"/>
      <c r="P11" s="39"/>
      <c r="Q11" s="39"/>
      <c r="R11" s="40"/>
      <c r="S11" s="232"/>
      <c r="T11" s="233"/>
      <c r="U11" s="233"/>
      <c r="V11" s="233"/>
      <c r="W11" s="233"/>
      <c r="X11" s="233"/>
      <c r="Y11" s="234"/>
      <c r="Z11" s="37" t="s">
        <v>33</v>
      </c>
      <c r="AA11" s="39"/>
      <c r="AB11" s="39"/>
      <c r="AC11" s="39"/>
      <c r="AD11" s="39"/>
      <c r="AE11" s="39"/>
      <c r="AF11" s="40"/>
      <c r="AG11" s="232"/>
      <c r="AH11" s="233"/>
      <c r="AI11" s="233"/>
      <c r="AJ11" s="233"/>
      <c r="AK11" s="233"/>
      <c r="AL11" s="233"/>
      <c r="AM11" s="234"/>
    </row>
    <row r="12" spans="1:46" s="27" customFormat="1" ht="20.25" customHeight="1" x14ac:dyDescent="0.15">
      <c r="A12" s="206"/>
      <c r="B12" s="37" t="s">
        <v>24</v>
      </c>
      <c r="C12" s="191"/>
      <c r="D12" s="191"/>
      <c r="E12" s="39"/>
      <c r="F12" s="39"/>
      <c r="G12" s="39"/>
      <c r="H12" s="39"/>
      <c r="I12" s="39"/>
      <c r="J12" s="39"/>
      <c r="K12" s="39"/>
      <c r="L12" s="232"/>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4"/>
    </row>
    <row r="13" spans="1:46" s="27" customFormat="1" ht="18" customHeight="1" x14ac:dyDescent="0.15">
      <c r="A13" s="235" t="s">
        <v>52</v>
      </c>
      <c r="B13" s="236"/>
      <c r="C13" s="236"/>
      <c r="D13" s="236"/>
      <c r="E13" s="236"/>
      <c r="F13" s="236"/>
      <c r="G13" s="236"/>
      <c r="H13" s="237"/>
      <c r="I13" s="41"/>
      <c r="J13" s="8" t="s">
        <v>171</v>
      </c>
      <c r="K13" s="34"/>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3"/>
    </row>
    <row r="14" spans="1:46" s="27" customFormat="1" ht="18" customHeight="1" x14ac:dyDescent="0.15">
      <c r="A14" s="238"/>
      <c r="B14" s="239"/>
      <c r="C14" s="239"/>
      <c r="D14" s="239"/>
      <c r="E14" s="239"/>
      <c r="F14" s="239"/>
      <c r="G14" s="239"/>
      <c r="H14" s="240"/>
      <c r="I14" s="44"/>
      <c r="J14" s="45" t="s">
        <v>172</v>
      </c>
      <c r="K14" s="30"/>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46"/>
    </row>
    <row r="15" spans="1:46" s="27" customFormat="1" ht="5.25" customHeight="1" x14ac:dyDescent="0.15">
      <c r="A15" s="7"/>
      <c r="B15" s="7"/>
      <c r="C15" s="7"/>
      <c r="D15" s="7"/>
      <c r="E15" s="7"/>
      <c r="F15" s="7"/>
      <c r="G15" s="7"/>
      <c r="H15" s="7"/>
      <c r="I15" s="8"/>
      <c r="J15" s="1"/>
      <c r="K15" s="34"/>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row>
    <row r="16" spans="1:46" s="27" customFormat="1" ht="20.25" customHeight="1" x14ac:dyDescent="0.15">
      <c r="A16" s="47" t="s">
        <v>169</v>
      </c>
      <c r="B16" s="21"/>
      <c r="C16" s="15"/>
      <c r="D16" s="15"/>
      <c r="E16" s="15"/>
      <c r="F16" s="15"/>
      <c r="G16" s="15"/>
      <c r="H16" s="15"/>
      <c r="I16" s="48"/>
      <c r="J16" s="13"/>
      <c r="K16" s="30"/>
      <c r="L16" s="29"/>
      <c r="M16" s="29"/>
      <c r="N16" s="29"/>
      <c r="O16" s="29"/>
      <c r="P16" s="29"/>
      <c r="Q16" s="29"/>
      <c r="R16" s="29"/>
      <c r="S16" s="29"/>
      <c r="T16" s="29"/>
      <c r="U16" s="29"/>
      <c r="V16" s="29"/>
      <c r="W16" s="210" t="s">
        <v>42</v>
      </c>
      <c r="X16" s="211"/>
      <c r="Y16" s="211"/>
      <c r="Z16" s="212"/>
      <c r="AA16" s="241" t="str">
        <f>IF(L5="","",VLOOKUP(L5,$A$63:$B$97,2,0))</f>
        <v/>
      </c>
      <c r="AB16" s="242"/>
      <c r="AC16" s="242"/>
      <c r="AD16" s="211" t="s">
        <v>32</v>
      </c>
      <c r="AE16" s="212"/>
      <c r="AF16" s="210" t="s">
        <v>29</v>
      </c>
      <c r="AG16" s="211"/>
      <c r="AH16" s="212"/>
      <c r="AI16" s="243">
        <f>ROUNDDOWN($F$38/1000,0)</f>
        <v>0</v>
      </c>
      <c r="AJ16" s="244"/>
      <c r="AK16" s="244"/>
      <c r="AL16" s="211" t="s">
        <v>32</v>
      </c>
      <c r="AM16" s="212"/>
    </row>
    <row r="17" spans="1:39" s="27" customFormat="1" ht="20.25" customHeight="1" x14ac:dyDescent="0.15">
      <c r="A17" s="49" t="s">
        <v>26</v>
      </c>
      <c r="B17" s="185"/>
      <c r="C17" s="9"/>
      <c r="D17" s="9"/>
      <c r="E17" s="9"/>
      <c r="F17" s="9"/>
      <c r="G17" s="9"/>
      <c r="H17" s="248"/>
      <c r="I17" s="249"/>
      <c r="J17" s="250"/>
      <c r="K17" s="251" t="s">
        <v>123</v>
      </c>
      <c r="L17" s="252"/>
      <c r="M17" s="252"/>
      <c r="N17" s="252"/>
      <c r="O17" s="252"/>
      <c r="P17" s="252"/>
      <c r="Q17" s="252"/>
      <c r="R17" s="252"/>
      <c r="S17" s="252"/>
      <c r="T17" s="252"/>
      <c r="U17" s="252"/>
      <c r="V17" s="252"/>
      <c r="W17" s="252"/>
      <c r="X17" s="252"/>
      <c r="Y17" s="252"/>
      <c r="Z17" s="252"/>
      <c r="AA17" s="252"/>
      <c r="AB17" s="252"/>
      <c r="AC17" s="252"/>
      <c r="AD17" s="252"/>
      <c r="AE17" s="252"/>
      <c r="AF17" s="50" t="s">
        <v>167</v>
      </c>
      <c r="AG17" s="51"/>
      <c r="AH17" s="51"/>
      <c r="AI17" s="11"/>
      <c r="AJ17" s="11"/>
      <c r="AK17" s="191"/>
      <c r="AL17" s="9"/>
      <c r="AM17" s="52"/>
    </row>
    <row r="18" spans="1:39" s="27" customFormat="1" ht="6" customHeight="1" x14ac:dyDescent="0.15">
      <c r="A18" s="53"/>
      <c r="B18" s="3"/>
      <c r="C18" s="253" t="s">
        <v>122</v>
      </c>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4"/>
    </row>
    <row r="19" spans="1:39" s="27" customFormat="1" ht="6" customHeight="1" x14ac:dyDescent="0.15">
      <c r="A19" s="54"/>
      <c r="B19" s="2"/>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4"/>
    </row>
    <row r="20" spans="1:39" s="27" customFormat="1" ht="6" customHeight="1" x14ac:dyDescent="0.15">
      <c r="A20" s="54"/>
      <c r="B20" s="2"/>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4"/>
    </row>
    <row r="21" spans="1:39" s="27" customFormat="1" ht="6" customHeight="1" x14ac:dyDescent="0.15">
      <c r="A21" s="54"/>
      <c r="B21" s="2"/>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4"/>
    </row>
    <row r="22" spans="1:39" s="27" customFormat="1" ht="6" customHeight="1" x14ac:dyDescent="0.15">
      <c r="A22" s="54"/>
      <c r="B22" s="2"/>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4"/>
    </row>
    <row r="23" spans="1:39" s="27" customFormat="1" ht="6" customHeight="1" x14ac:dyDescent="0.15">
      <c r="A23" s="54"/>
      <c r="B23" s="2"/>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3"/>
      <c r="AM23" s="254"/>
    </row>
    <row r="24" spans="1:39" s="27" customFormat="1" ht="6" customHeight="1" x14ac:dyDescent="0.15">
      <c r="A24" s="54"/>
      <c r="B24" s="2"/>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4"/>
    </row>
    <row r="25" spans="1:39" s="27" customFormat="1" ht="6" customHeight="1" x14ac:dyDescent="0.15">
      <c r="A25" s="55"/>
      <c r="B25" s="5"/>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6"/>
    </row>
    <row r="26" spans="1:39" s="27" customFormat="1" ht="18.75" customHeight="1" x14ac:dyDescent="0.15">
      <c r="A26" s="257" t="s">
        <v>78</v>
      </c>
      <c r="B26" s="258"/>
      <c r="C26" s="258"/>
      <c r="D26" s="258"/>
      <c r="E26" s="258"/>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4"/>
    </row>
    <row r="27" spans="1:39" ht="18" customHeight="1" x14ac:dyDescent="0.15">
      <c r="A27" s="257" t="s">
        <v>27</v>
      </c>
      <c r="B27" s="258"/>
      <c r="C27" s="258"/>
      <c r="D27" s="258"/>
      <c r="E27" s="259"/>
      <c r="F27" s="257" t="s">
        <v>30</v>
      </c>
      <c r="G27" s="258"/>
      <c r="H27" s="258"/>
      <c r="I27" s="258"/>
      <c r="J27" s="258"/>
      <c r="K27" s="260" t="s">
        <v>28</v>
      </c>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0"/>
      <c r="AM27" s="260"/>
    </row>
    <row r="28" spans="1:39" ht="18" customHeight="1" x14ac:dyDescent="0.15">
      <c r="A28" s="245"/>
      <c r="B28" s="245"/>
      <c r="C28" s="245"/>
      <c r="D28" s="245"/>
      <c r="E28" s="245"/>
      <c r="F28" s="246"/>
      <c r="G28" s="246"/>
      <c r="H28" s="246"/>
      <c r="I28" s="246"/>
      <c r="J28" s="246"/>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row>
    <row r="29" spans="1:39" ht="18" customHeight="1" x14ac:dyDescent="0.15">
      <c r="A29" s="245"/>
      <c r="B29" s="245"/>
      <c r="C29" s="245"/>
      <c r="D29" s="245"/>
      <c r="E29" s="245"/>
      <c r="F29" s="246"/>
      <c r="G29" s="246"/>
      <c r="H29" s="246"/>
      <c r="I29" s="246"/>
      <c r="J29" s="246"/>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row>
    <row r="30" spans="1:39" ht="18" customHeight="1" x14ac:dyDescent="0.15">
      <c r="A30" s="245"/>
      <c r="B30" s="245"/>
      <c r="C30" s="245"/>
      <c r="D30" s="245"/>
      <c r="E30" s="245"/>
      <c r="F30" s="246"/>
      <c r="G30" s="246"/>
      <c r="H30" s="246"/>
      <c r="I30" s="246"/>
      <c r="J30" s="246"/>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row>
    <row r="31" spans="1:39" ht="18" customHeight="1" x14ac:dyDescent="0.15">
      <c r="A31" s="245"/>
      <c r="B31" s="245"/>
      <c r="C31" s="245"/>
      <c r="D31" s="245"/>
      <c r="E31" s="245"/>
      <c r="F31" s="246"/>
      <c r="G31" s="246"/>
      <c r="H31" s="246"/>
      <c r="I31" s="246"/>
      <c r="J31" s="246"/>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row>
    <row r="32" spans="1:39" ht="18" customHeight="1" x14ac:dyDescent="0.15">
      <c r="A32" s="245"/>
      <c r="B32" s="245"/>
      <c r="C32" s="245"/>
      <c r="D32" s="245"/>
      <c r="E32" s="245"/>
      <c r="F32" s="246"/>
      <c r="G32" s="246"/>
      <c r="H32" s="246"/>
      <c r="I32" s="246"/>
      <c r="J32" s="246"/>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row>
    <row r="33" spans="1:39" ht="18" customHeight="1" x14ac:dyDescent="0.15">
      <c r="A33" s="245"/>
      <c r="B33" s="245"/>
      <c r="C33" s="245"/>
      <c r="D33" s="245"/>
      <c r="E33" s="245"/>
      <c r="F33" s="246"/>
      <c r="G33" s="246"/>
      <c r="H33" s="246"/>
      <c r="I33" s="246"/>
      <c r="J33" s="246"/>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row>
    <row r="34" spans="1:39" ht="18" customHeight="1" x14ac:dyDescent="0.15">
      <c r="A34" s="245"/>
      <c r="B34" s="245"/>
      <c r="C34" s="245"/>
      <c r="D34" s="245"/>
      <c r="E34" s="245"/>
      <c r="F34" s="246"/>
      <c r="G34" s="246"/>
      <c r="H34" s="246"/>
      <c r="I34" s="246"/>
      <c r="J34" s="246"/>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row>
    <row r="35" spans="1:39" ht="18" customHeight="1" x14ac:dyDescent="0.15">
      <c r="A35" s="245"/>
      <c r="B35" s="245"/>
      <c r="C35" s="245"/>
      <c r="D35" s="245"/>
      <c r="E35" s="245"/>
      <c r="F35" s="246"/>
      <c r="G35" s="246"/>
      <c r="H35" s="246"/>
      <c r="I35" s="246"/>
      <c r="J35" s="246"/>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row>
    <row r="36" spans="1:39" ht="18" customHeight="1" x14ac:dyDescent="0.15">
      <c r="A36" s="245"/>
      <c r="B36" s="245"/>
      <c r="C36" s="245"/>
      <c r="D36" s="245"/>
      <c r="E36" s="245"/>
      <c r="F36" s="246"/>
      <c r="G36" s="246"/>
      <c r="H36" s="246"/>
      <c r="I36" s="246"/>
      <c r="J36" s="246"/>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row>
    <row r="37" spans="1:39" ht="18" customHeight="1" thickBot="1" x14ac:dyDescent="0.2">
      <c r="A37" s="245"/>
      <c r="B37" s="245"/>
      <c r="C37" s="245"/>
      <c r="D37" s="245"/>
      <c r="E37" s="245"/>
      <c r="F37" s="246"/>
      <c r="G37" s="246"/>
      <c r="H37" s="246"/>
      <c r="I37" s="246"/>
      <c r="J37" s="246"/>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row>
    <row r="38" spans="1:39" ht="22.5" customHeight="1" thickTop="1" x14ac:dyDescent="0.15">
      <c r="A38" s="268" t="s">
        <v>51</v>
      </c>
      <c r="B38" s="269"/>
      <c r="C38" s="269"/>
      <c r="D38" s="269"/>
      <c r="E38" s="269"/>
      <c r="F38" s="270">
        <f>SUM(F28:J37)</f>
        <v>0</v>
      </c>
      <c r="G38" s="271"/>
      <c r="H38" s="271"/>
      <c r="I38" s="271"/>
      <c r="J38" s="272"/>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row>
    <row r="39" spans="1:39" ht="18.75" customHeight="1" x14ac:dyDescent="0.15">
      <c r="A39" s="58" t="s">
        <v>170</v>
      </c>
      <c r="B39" s="15"/>
      <c r="C39" s="4"/>
      <c r="D39" s="15"/>
      <c r="E39" s="6"/>
      <c r="F39" s="15"/>
      <c r="G39" s="15"/>
      <c r="H39" s="15"/>
      <c r="I39" s="15"/>
      <c r="J39" s="12"/>
      <c r="K39" s="12"/>
      <c r="L39" s="12"/>
      <c r="M39" s="12"/>
      <c r="N39" s="12"/>
      <c r="O39" s="20"/>
      <c r="P39" s="17"/>
      <c r="Q39" s="18"/>
      <c r="R39" s="18"/>
      <c r="S39" s="12"/>
      <c r="T39" s="13"/>
      <c r="U39" s="12"/>
      <c r="V39" s="16"/>
      <c r="W39" s="210" t="s">
        <v>42</v>
      </c>
      <c r="X39" s="211"/>
      <c r="Y39" s="211"/>
      <c r="Z39" s="212"/>
      <c r="AA39" s="241" t="str">
        <f>IF(L5="","",VLOOKUP(L5,$A$63:$C$97,3,FALSE))</f>
        <v/>
      </c>
      <c r="AB39" s="242"/>
      <c r="AC39" s="242"/>
      <c r="AD39" s="211" t="s">
        <v>32</v>
      </c>
      <c r="AE39" s="212"/>
      <c r="AF39" s="210" t="s">
        <v>29</v>
      </c>
      <c r="AG39" s="211"/>
      <c r="AH39" s="212"/>
      <c r="AI39" s="243">
        <f>ROUNDDOWN($F$55/1000,0)</f>
        <v>0</v>
      </c>
      <c r="AJ39" s="244"/>
      <c r="AK39" s="244"/>
      <c r="AL39" s="211" t="s">
        <v>32</v>
      </c>
      <c r="AM39" s="212"/>
    </row>
    <row r="40" spans="1:39" ht="18.75" customHeight="1" x14ac:dyDescent="0.15">
      <c r="A40" s="49" t="s">
        <v>26</v>
      </c>
      <c r="B40" s="185"/>
      <c r="C40" s="9"/>
      <c r="D40" s="9"/>
      <c r="E40" s="9"/>
      <c r="F40" s="9"/>
      <c r="G40" s="9"/>
      <c r="H40" s="261"/>
      <c r="I40" s="262"/>
      <c r="J40" s="263"/>
      <c r="K40" s="251" t="s">
        <v>128</v>
      </c>
      <c r="L40" s="252"/>
      <c r="M40" s="252"/>
      <c r="N40" s="252"/>
      <c r="O40" s="252"/>
      <c r="P40" s="252"/>
      <c r="Q40" s="252"/>
      <c r="R40" s="252"/>
      <c r="S40" s="252"/>
      <c r="T40" s="252"/>
      <c r="U40" s="252"/>
      <c r="V40" s="252"/>
      <c r="W40" s="252"/>
      <c r="X40" s="252"/>
      <c r="Y40" s="252"/>
      <c r="Z40" s="252"/>
      <c r="AA40" s="252"/>
      <c r="AB40" s="252"/>
      <c r="AC40" s="252"/>
      <c r="AD40" s="252"/>
      <c r="AE40" s="252"/>
      <c r="AF40" s="50" t="s">
        <v>168</v>
      </c>
      <c r="AG40" s="51"/>
      <c r="AH40" s="51"/>
      <c r="AI40" s="11"/>
      <c r="AJ40" s="11"/>
      <c r="AK40" s="191"/>
      <c r="AL40" s="9"/>
      <c r="AM40" s="52"/>
    </row>
    <row r="41" spans="1:39" ht="25.5" customHeight="1" x14ac:dyDescent="0.15">
      <c r="A41" s="53"/>
      <c r="B41" s="3"/>
      <c r="C41" s="264" t="s">
        <v>173</v>
      </c>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5"/>
    </row>
    <row r="42" spans="1:39" ht="25.5" customHeight="1" x14ac:dyDescent="0.15">
      <c r="A42" s="55"/>
      <c r="B42" s="5"/>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7"/>
    </row>
    <row r="43" spans="1:39" ht="18.75" customHeight="1" x14ac:dyDescent="0.15">
      <c r="A43" s="257" t="s">
        <v>78</v>
      </c>
      <c r="B43" s="258"/>
      <c r="C43" s="258"/>
      <c r="D43" s="258"/>
      <c r="E43" s="258"/>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60"/>
    </row>
    <row r="44" spans="1:39" ht="18" customHeight="1" x14ac:dyDescent="0.15">
      <c r="A44" s="257" t="s">
        <v>27</v>
      </c>
      <c r="B44" s="258"/>
      <c r="C44" s="258"/>
      <c r="D44" s="258"/>
      <c r="E44" s="259"/>
      <c r="F44" s="257" t="s">
        <v>30</v>
      </c>
      <c r="G44" s="258"/>
      <c r="H44" s="258"/>
      <c r="I44" s="258"/>
      <c r="J44" s="258"/>
      <c r="K44" s="260" t="s">
        <v>28</v>
      </c>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row>
    <row r="45" spans="1:39" ht="18" customHeight="1" x14ac:dyDescent="0.15">
      <c r="A45" s="245"/>
      <c r="B45" s="245"/>
      <c r="C45" s="245"/>
      <c r="D45" s="245"/>
      <c r="E45" s="245"/>
      <c r="F45" s="246"/>
      <c r="G45" s="246"/>
      <c r="H45" s="246"/>
      <c r="I45" s="246"/>
      <c r="J45" s="246"/>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row>
    <row r="46" spans="1:39" ht="18" customHeight="1" x14ac:dyDescent="0.15">
      <c r="A46" s="245"/>
      <c r="B46" s="245"/>
      <c r="C46" s="245"/>
      <c r="D46" s="245"/>
      <c r="E46" s="245"/>
      <c r="F46" s="246"/>
      <c r="G46" s="246"/>
      <c r="H46" s="246"/>
      <c r="I46" s="246"/>
      <c r="J46" s="246"/>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row>
    <row r="47" spans="1:39" ht="18" customHeight="1" x14ac:dyDescent="0.15">
      <c r="A47" s="245"/>
      <c r="B47" s="245"/>
      <c r="C47" s="245"/>
      <c r="D47" s="245"/>
      <c r="E47" s="245"/>
      <c r="F47" s="246"/>
      <c r="G47" s="246"/>
      <c r="H47" s="246"/>
      <c r="I47" s="246"/>
      <c r="J47" s="246"/>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row>
    <row r="48" spans="1:39" ht="18" customHeight="1" x14ac:dyDescent="0.15">
      <c r="A48" s="245"/>
      <c r="B48" s="245"/>
      <c r="C48" s="245"/>
      <c r="D48" s="245"/>
      <c r="E48" s="245"/>
      <c r="F48" s="246"/>
      <c r="G48" s="246"/>
      <c r="H48" s="246"/>
      <c r="I48" s="246"/>
      <c r="J48" s="246"/>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row>
    <row r="49" spans="1:39" ht="18" customHeight="1" x14ac:dyDescent="0.15">
      <c r="A49" s="245"/>
      <c r="B49" s="245"/>
      <c r="C49" s="245"/>
      <c r="D49" s="245"/>
      <c r="E49" s="245"/>
      <c r="F49" s="246"/>
      <c r="G49" s="246"/>
      <c r="H49" s="246"/>
      <c r="I49" s="246"/>
      <c r="J49" s="246"/>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row>
    <row r="50" spans="1:39" ht="18" customHeight="1" x14ac:dyDescent="0.15">
      <c r="A50" s="245"/>
      <c r="B50" s="245"/>
      <c r="C50" s="245"/>
      <c r="D50" s="245"/>
      <c r="E50" s="245"/>
      <c r="F50" s="246"/>
      <c r="G50" s="246"/>
      <c r="H50" s="246"/>
      <c r="I50" s="246"/>
      <c r="J50" s="246"/>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row>
    <row r="51" spans="1:39" ht="18" customHeight="1" x14ac:dyDescent="0.15">
      <c r="A51" s="245"/>
      <c r="B51" s="245"/>
      <c r="C51" s="245"/>
      <c r="D51" s="245"/>
      <c r="E51" s="245"/>
      <c r="F51" s="246"/>
      <c r="G51" s="246"/>
      <c r="H51" s="246"/>
      <c r="I51" s="246"/>
      <c r="J51" s="246"/>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row>
    <row r="52" spans="1:39" ht="18" customHeight="1" x14ac:dyDescent="0.15">
      <c r="A52" s="245"/>
      <c r="B52" s="245"/>
      <c r="C52" s="245"/>
      <c r="D52" s="245"/>
      <c r="E52" s="245"/>
      <c r="F52" s="246"/>
      <c r="G52" s="246"/>
      <c r="H52" s="246"/>
      <c r="I52" s="246"/>
      <c r="J52" s="246"/>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row>
    <row r="53" spans="1:39" ht="18" customHeight="1" x14ac:dyDescent="0.15">
      <c r="A53" s="245"/>
      <c r="B53" s="245"/>
      <c r="C53" s="245"/>
      <c r="D53" s="245"/>
      <c r="E53" s="245"/>
      <c r="F53" s="246"/>
      <c r="G53" s="246"/>
      <c r="H53" s="246"/>
      <c r="I53" s="246"/>
      <c r="J53" s="246"/>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row>
    <row r="54" spans="1:39" ht="18" customHeight="1" thickBot="1" x14ac:dyDescent="0.2">
      <c r="A54" s="280"/>
      <c r="B54" s="280"/>
      <c r="C54" s="280"/>
      <c r="D54" s="280"/>
      <c r="E54" s="280"/>
      <c r="F54" s="281"/>
      <c r="G54" s="281"/>
      <c r="H54" s="281"/>
      <c r="I54" s="281"/>
      <c r="J54" s="281"/>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2"/>
    </row>
    <row r="55" spans="1:39" ht="22.5" customHeight="1" thickTop="1" x14ac:dyDescent="0.15">
      <c r="A55" s="274" t="s">
        <v>53</v>
      </c>
      <c r="B55" s="275"/>
      <c r="C55" s="275"/>
      <c r="D55" s="275"/>
      <c r="E55" s="276"/>
      <c r="F55" s="277">
        <f>SUM(F45:J54)</f>
        <v>0</v>
      </c>
      <c r="G55" s="278"/>
      <c r="H55" s="278"/>
      <c r="I55" s="278"/>
      <c r="J55" s="278"/>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row>
    <row r="56" spans="1:39" ht="4.5" customHeight="1" x14ac:dyDescent="0.15">
      <c r="A56" s="61"/>
      <c r="B56" s="61"/>
      <c r="C56" s="61"/>
      <c r="D56" s="61"/>
      <c r="E56" s="61"/>
      <c r="F56" s="61"/>
      <c r="G56" s="61"/>
      <c r="H56" s="61"/>
      <c r="I56" s="61"/>
      <c r="J56" s="61"/>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19"/>
      <c r="AL56" s="19"/>
      <c r="AM56" s="19"/>
    </row>
    <row r="57" spans="1:39" ht="3.75" customHeight="1" x14ac:dyDescent="0.15">
      <c r="A57" s="63"/>
      <c r="B57" s="64"/>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6"/>
      <c r="AL57" s="66"/>
      <c r="AM57" s="67"/>
    </row>
    <row r="60" spans="1:39" hidden="1" x14ac:dyDescent="0.15"/>
    <row r="61" spans="1:39" hidden="1" x14ac:dyDescent="0.15"/>
    <row r="62" spans="1:39" s="90" customFormat="1" ht="6" hidden="1" x14ac:dyDescent="0.15">
      <c r="B62" s="90" t="s">
        <v>54</v>
      </c>
      <c r="C62" s="90" t="s">
        <v>55</v>
      </c>
      <c r="D62" s="90" t="s">
        <v>56</v>
      </c>
      <c r="E62" s="90" t="s">
        <v>57</v>
      </c>
    </row>
    <row r="63" spans="1:39" s="90" customFormat="1" ht="6" hidden="1" x14ac:dyDescent="0.15">
      <c r="A63" s="90" t="s">
        <v>58</v>
      </c>
      <c r="B63" s="91">
        <v>537</v>
      </c>
      <c r="C63" s="91">
        <v>268</v>
      </c>
      <c r="D63" s="91">
        <v>537</v>
      </c>
      <c r="E63" s="91">
        <v>268</v>
      </c>
      <c r="F63" s="90" t="s">
        <v>59</v>
      </c>
      <c r="G63" s="91"/>
    </row>
    <row r="64" spans="1:39" s="90" customFormat="1" ht="6" hidden="1" x14ac:dyDescent="0.15">
      <c r="A64" s="90" t="s">
        <v>60</v>
      </c>
      <c r="B64" s="91">
        <v>684</v>
      </c>
      <c r="C64" s="91">
        <v>342</v>
      </c>
      <c r="D64" s="91">
        <v>684</v>
      </c>
      <c r="E64" s="91">
        <v>342</v>
      </c>
      <c r="F64" s="90" t="s">
        <v>59</v>
      </c>
      <c r="G64" s="91"/>
    </row>
    <row r="65" spans="1:7" s="90" customFormat="1" ht="6" hidden="1" x14ac:dyDescent="0.15">
      <c r="A65" s="90" t="s">
        <v>61</v>
      </c>
      <c r="B65" s="91">
        <v>889</v>
      </c>
      <c r="C65" s="91">
        <v>445</v>
      </c>
      <c r="D65" s="91">
        <v>889</v>
      </c>
      <c r="E65" s="91">
        <v>445</v>
      </c>
      <c r="F65" s="90" t="s">
        <v>59</v>
      </c>
      <c r="G65" s="91"/>
    </row>
    <row r="66" spans="1:7" s="90" customFormat="1" ht="6" hidden="1" x14ac:dyDescent="0.15">
      <c r="A66" s="90" t="s">
        <v>62</v>
      </c>
      <c r="B66" s="91">
        <v>231</v>
      </c>
      <c r="C66" s="91">
        <v>115</v>
      </c>
      <c r="D66" s="91">
        <v>231</v>
      </c>
      <c r="E66" s="91">
        <v>115</v>
      </c>
      <c r="F66" s="90" t="s">
        <v>59</v>
      </c>
      <c r="G66" s="91"/>
    </row>
    <row r="67" spans="1:7" s="90" customFormat="1" ht="6" hidden="1" x14ac:dyDescent="0.15">
      <c r="A67" s="90" t="s">
        <v>6</v>
      </c>
      <c r="B67" s="91">
        <v>226</v>
      </c>
      <c r="C67" s="91">
        <v>113</v>
      </c>
      <c r="D67" s="91">
        <v>226</v>
      </c>
      <c r="E67" s="91">
        <v>113</v>
      </c>
      <c r="F67" s="90" t="s">
        <v>59</v>
      </c>
      <c r="G67" s="91"/>
    </row>
    <row r="68" spans="1:7" s="90" customFormat="1" ht="6" hidden="1" x14ac:dyDescent="0.15">
      <c r="A68" s="90" t="s">
        <v>63</v>
      </c>
      <c r="B68" s="91">
        <v>564</v>
      </c>
      <c r="C68" s="91">
        <v>282</v>
      </c>
      <c r="D68" s="91">
        <v>564</v>
      </c>
      <c r="E68" s="91">
        <v>282</v>
      </c>
      <c r="F68" s="90" t="s">
        <v>59</v>
      </c>
      <c r="G68" s="91"/>
    </row>
    <row r="69" spans="1:7" s="90" customFormat="1" ht="6" hidden="1" x14ac:dyDescent="0.15">
      <c r="A69" s="90" t="s">
        <v>64</v>
      </c>
      <c r="B69" s="91">
        <v>710</v>
      </c>
      <c r="C69" s="91">
        <v>355</v>
      </c>
      <c r="D69" s="91">
        <v>710</v>
      </c>
      <c r="E69" s="91">
        <v>355</v>
      </c>
      <c r="F69" s="90" t="s">
        <v>59</v>
      </c>
      <c r="G69" s="91"/>
    </row>
    <row r="70" spans="1:7" s="90" customFormat="1" ht="6" hidden="1" x14ac:dyDescent="0.15">
      <c r="A70" s="90" t="s">
        <v>65</v>
      </c>
      <c r="B70" s="91">
        <v>1133</v>
      </c>
      <c r="C70" s="91">
        <v>567</v>
      </c>
      <c r="D70" s="91">
        <v>1133</v>
      </c>
      <c r="E70" s="91">
        <v>567</v>
      </c>
      <c r="F70" s="90" t="s">
        <v>59</v>
      </c>
      <c r="G70" s="91"/>
    </row>
    <row r="71" spans="1:7" s="90" customFormat="1" ht="6" hidden="1" x14ac:dyDescent="0.15">
      <c r="A71" s="90" t="s">
        <v>31</v>
      </c>
      <c r="B71" s="91">
        <f>D71*$AG$5</f>
        <v>0</v>
      </c>
      <c r="C71" s="91">
        <f>E71*$AG$5</f>
        <v>0</v>
      </c>
      <c r="D71" s="91">
        <v>27</v>
      </c>
      <c r="E71" s="91">
        <v>13</v>
      </c>
      <c r="F71" s="90" t="s">
        <v>66</v>
      </c>
      <c r="G71" s="91"/>
    </row>
    <row r="72" spans="1:7" s="90" customFormat="1" ht="6" hidden="1" x14ac:dyDescent="0.15">
      <c r="A72" s="90" t="s">
        <v>67</v>
      </c>
      <c r="B72" s="91">
        <f>D72*$AG$5</f>
        <v>0</v>
      </c>
      <c r="C72" s="91">
        <f>E72*$AG$5</f>
        <v>0</v>
      </c>
      <c r="D72" s="91">
        <v>27</v>
      </c>
      <c r="E72" s="91">
        <v>13</v>
      </c>
      <c r="F72" s="90" t="s">
        <v>66</v>
      </c>
      <c r="G72" s="91"/>
    </row>
    <row r="73" spans="1:7" s="90" customFormat="1" ht="6" hidden="1" x14ac:dyDescent="0.15">
      <c r="A73" s="90" t="s">
        <v>7</v>
      </c>
      <c r="B73" s="91">
        <v>320</v>
      </c>
      <c r="C73" s="91">
        <v>160</v>
      </c>
      <c r="D73" s="91">
        <v>320</v>
      </c>
      <c r="E73" s="91">
        <v>160</v>
      </c>
      <c r="F73" s="90" t="s">
        <v>59</v>
      </c>
      <c r="G73" s="91"/>
    </row>
    <row r="74" spans="1:7" s="90" customFormat="1" ht="6" hidden="1" x14ac:dyDescent="0.15">
      <c r="A74" s="90" t="s">
        <v>8</v>
      </c>
      <c r="B74" s="91">
        <v>339</v>
      </c>
      <c r="C74" s="91">
        <v>169</v>
      </c>
      <c r="D74" s="91">
        <v>339</v>
      </c>
      <c r="E74" s="91">
        <v>169</v>
      </c>
      <c r="F74" s="90" t="s">
        <v>59</v>
      </c>
      <c r="G74" s="91"/>
    </row>
    <row r="75" spans="1:7" s="90" customFormat="1" ht="6" hidden="1" x14ac:dyDescent="0.15">
      <c r="A75" s="90" t="s">
        <v>9</v>
      </c>
      <c r="B75" s="91">
        <v>311</v>
      </c>
      <c r="C75" s="91">
        <v>156</v>
      </c>
      <c r="D75" s="91">
        <v>311</v>
      </c>
      <c r="E75" s="91">
        <v>156</v>
      </c>
      <c r="F75" s="90" t="s">
        <v>59</v>
      </c>
      <c r="G75" s="91"/>
    </row>
    <row r="76" spans="1:7" s="90" customFormat="1" ht="6" hidden="1" x14ac:dyDescent="0.15">
      <c r="A76" s="90" t="s">
        <v>10</v>
      </c>
      <c r="B76" s="91">
        <v>137</v>
      </c>
      <c r="C76" s="91">
        <v>68</v>
      </c>
      <c r="D76" s="91">
        <v>137</v>
      </c>
      <c r="E76" s="91">
        <v>68</v>
      </c>
      <c r="F76" s="90" t="s">
        <v>59</v>
      </c>
      <c r="G76" s="91"/>
    </row>
    <row r="77" spans="1:7" s="90" customFormat="1" ht="6" hidden="1" x14ac:dyDescent="0.15">
      <c r="A77" s="90" t="s">
        <v>11</v>
      </c>
      <c r="B77" s="91">
        <v>508</v>
      </c>
      <c r="C77" s="91">
        <v>254</v>
      </c>
      <c r="D77" s="91">
        <v>508</v>
      </c>
      <c r="E77" s="91">
        <v>254</v>
      </c>
      <c r="F77" s="90" t="s">
        <v>59</v>
      </c>
      <c r="G77" s="91"/>
    </row>
    <row r="78" spans="1:7" s="90" customFormat="1" ht="6" hidden="1" x14ac:dyDescent="0.15">
      <c r="A78" s="90" t="s">
        <v>12</v>
      </c>
      <c r="B78" s="91">
        <v>204</v>
      </c>
      <c r="C78" s="91">
        <v>102</v>
      </c>
      <c r="D78" s="91">
        <v>204</v>
      </c>
      <c r="E78" s="91">
        <v>102</v>
      </c>
      <c r="F78" s="90" t="s">
        <v>59</v>
      </c>
      <c r="G78" s="91"/>
    </row>
    <row r="79" spans="1:7" s="90" customFormat="1" ht="6" hidden="1" x14ac:dyDescent="0.15">
      <c r="A79" s="90" t="s">
        <v>13</v>
      </c>
      <c r="B79" s="91">
        <v>148</v>
      </c>
      <c r="C79" s="91">
        <v>74</v>
      </c>
      <c r="D79" s="91">
        <v>148</v>
      </c>
      <c r="E79" s="91">
        <v>74</v>
      </c>
      <c r="F79" s="90" t="s">
        <v>59</v>
      </c>
      <c r="G79" s="91"/>
    </row>
    <row r="80" spans="1:7" s="90" customFormat="1" ht="6" hidden="1" x14ac:dyDescent="0.15">
      <c r="A80" s="90" t="s">
        <v>14</v>
      </c>
      <c r="B80" s="91"/>
      <c r="C80" s="91">
        <v>282</v>
      </c>
      <c r="D80" s="91"/>
      <c r="E80" s="91">
        <v>282</v>
      </c>
      <c r="F80" s="90" t="s">
        <v>59</v>
      </c>
      <c r="G80" s="91"/>
    </row>
    <row r="81" spans="1:7" s="90" customFormat="1" ht="6" hidden="1" x14ac:dyDescent="0.15">
      <c r="A81" s="90" t="s">
        <v>68</v>
      </c>
      <c r="B81" s="91">
        <v>33</v>
      </c>
      <c r="C81" s="91">
        <v>16</v>
      </c>
      <c r="D81" s="91">
        <v>33</v>
      </c>
      <c r="E81" s="91">
        <v>16</v>
      </c>
      <c r="F81" s="90" t="s">
        <v>59</v>
      </c>
      <c r="G81" s="91"/>
    </row>
    <row r="82" spans="1:7" s="90" customFormat="1" ht="6" hidden="1" x14ac:dyDescent="0.15">
      <c r="A82" s="90" t="s">
        <v>15</v>
      </c>
      <c r="B82" s="91">
        <v>475</v>
      </c>
      <c r="C82" s="91">
        <v>237</v>
      </c>
      <c r="D82" s="91">
        <v>475</v>
      </c>
      <c r="E82" s="91">
        <v>237</v>
      </c>
      <c r="F82" s="90" t="s">
        <v>59</v>
      </c>
      <c r="G82" s="91"/>
    </row>
    <row r="83" spans="1:7" s="90" customFormat="1" ht="6" hidden="1" x14ac:dyDescent="0.15">
      <c r="A83" s="90" t="s">
        <v>16</v>
      </c>
      <c r="B83" s="91">
        <v>638</v>
      </c>
      <c r="C83" s="91">
        <v>319</v>
      </c>
      <c r="D83" s="91">
        <v>638</v>
      </c>
      <c r="E83" s="91">
        <v>319</v>
      </c>
      <c r="F83" s="90" t="s">
        <v>59</v>
      </c>
      <c r="G83" s="91"/>
    </row>
    <row r="84" spans="1:7" s="90" customFormat="1" ht="6" hidden="1" x14ac:dyDescent="0.15">
      <c r="A84" s="90" t="s">
        <v>17</v>
      </c>
      <c r="B84" s="91">
        <f>D84*$AG$5</f>
        <v>0</v>
      </c>
      <c r="C84" s="91">
        <f>E84*$AG$5</f>
        <v>0</v>
      </c>
      <c r="D84" s="91">
        <v>38</v>
      </c>
      <c r="E84" s="91">
        <v>19</v>
      </c>
      <c r="F84" s="90" t="s">
        <v>66</v>
      </c>
      <c r="G84" s="91"/>
    </row>
    <row r="85" spans="1:7" s="90" customFormat="1" ht="6" hidden="1" x14ac:dyDescent="0.15">
      <c r="A85" s="90" t="s">
        <v>18</v>
      </c>
      <c r="B85" s="91">
        <f>D85*$AG$5</f>
        <v>0</v>
      </c>
      <c r="C85" s="91">
        <f t="shared" ref="C85:C97" si="0">E85*$AG$5</f>
        <v>0</v>
      </c>
      <c r="D85" s="91">
        <v>40</v>
      </c>
      <c r="E85" s="91">
        <v>20</v>
      </c>
      <c r="F85" s="90" t="s">
        <v>66</v>
      </c>
      <c r="G85" s="91"/>
    </row>
    <row r="86" spans="1:7" s="90" customFormat="1" ht="6" hidden="1" x14ac:dyDescent="0.15">
      <c r="A86" s="90" t="s">
        <v>19</v>
      </c>
      <c r="B86" s="91">
        <f t="shared" ref="B86:B97" si="1">D86*$AG$5</f>
        <v>0</v>
      </c>
      <c r="C86" s="91">
        <f t="shared" si="0"/>
        <v>0</v>
      </c>
      <c r="D86" s="91">
        <v>38</v>
      </c>
      <c r="E86" s="91">
        <v>19</v>
      </c>
      <c r="F86" s="90" t="s">
        <v>66</v>
      </c>
      <c r="G86" s="91"/>
    </row>
    <row r="87" spans="1:7" s="90" customFormat="1" ht="6" hidden="1" x14ac:dyDescent="0.15">
      <c r="A87" s="90" t="s">
        <v>20</v>
      </c>
      <c r="B87" s="91">
        <f t="shared" si="1"/>
        <v>0</v>
      </c>
      <c r="C87" s="91">
        <f t="shared" si="0"/>
        <v>0</v>
      </c>
      <c r="D87" s="91">
        <v>48</v>
      </c>
      <c r="E87" s="91">
        <v>24</v>
      </c>
      <c r="F87" s="90" t="s">
        <v>66</v>
      </c>
      <c r="G87" s="91"/>
    </row>
    <row r="88" spans="1:7" s="90" customFormat="1" ht="6" hidden="1" x14ac:dyDescent="0.15">
      <c r="A88" s="90" t="s">
        <v>21</v>
      </c>
      <c r="B88" s="91">
        <f t="shared" si="1"/>
        <v>0</v>
      </c>
      <c r="C88" s="91">
        <f t="shared" si="0"/>
        <v>0</v>
      </c>
      <c r="D88" s="91">
        <v>43</v>
      </c>
      <c r="E88" s="91">
        <v>21</v>
      </c>
      <c r="F88" s="90" t="s">
        <v>66</v>
      </c>
      <c r="G88" s="91"/>
    </row>
    <row r="89" spans="1:7" s="90" customFormat="1" ht="6" hidden="1" x14ac:dyDescent="0.15">
      <c r="A89" s="90" t="s">
        <v>22</v>
      </c>
      <c r="B89" s="91">
        <f t="shared" si="1"/>
        <v>0</v>
      </c>
      <c r="C89" s="91">
        <f>E89*$AG$5</f>
        <v>0</v>
      </c>
      <c r="D89" s="91">
        <v>36</v>
      </c>
      <c r="E89" s="91">
        <v>18</v>
      </c>
      <c r="F89" s="90" t="s">
        <v>66</v>
      </c>
      <c r="G89" s="91"/>
    </row>
    <row r="90" spans="1:7" s="90" customFormat="1" ht="6" hidden="1" x14ac:dyDescent="0.15">
      <c r="A90" s="90" t="s">
        <v>69</v>
      </c>
      <c r="B90" s="91">
        <f t="shared" si="1"/>
        <v>0</v>
      </c>
      <c r="C90" s="91">
        <f t="shared" si="0"/>
        <v>0</v>
      </c>
      <c r="D90" s="91">
        <v>37</v>
      </c>
      <c r="E90" s="91">
        <v>19</v>
      </c>
      <c r="F90" s="90" t="s">
        <v>66</v>
      </c>
      <c r="G90" s="91"/>
    </row>
    <row r="91" spans="1:7" s="90" customFormat="1" ht="6" hidden="1" x14ac:dyDescent="0.15">
      <c r="A91" s="90" t="s">
        <v>70</v>
      </c>
      <c r="B91" s="91">
        <f t="shared" si="1"/>
        <v>0</v>
      </c>
      <c r="C91" s="91">
        <f t="shared" si="0"/>
        <v>0</v>
      </c>
      <c r="D91" s="91">
        <v>35</v>
      </c>
      <c r="E91" s="91">
        <v>18</v>
      </c>
      <c r="F91" s="90" t="s">
        <v>66</v>
      </c>
      <c r="G91" s="91"/>
    </row>
    <row r="92" spans="1:7" s="90" customFormat="1" ht="6" hidden="1" x14ac:dyDescent="0.15">
      <c r="A92" s="90" t="s">
        <v>71</v>
      </c>
      <c r="B92" s="91">
        <f t="shared" si="1"/>
        <v>0</v>
      </c>
      <c r="C92" s="91">
        <f t="shared" si="0"/>
        <v>0</v>
      </c>
      <c r="D92" s="91">
        <v>37</v>
      </c>
      <c r="E92" s="91">
        <v>19</v>
      </c>
      <c r="F92" s="90" t="s">
        <v>66</v>
      </c>
      <c r="G92" s="91"/>
    </row>
    <row r="93" spans="1:7" s="90" customFormat="1" ht="6" hidden="1" x14ac:dyDescent="0.15">
      <c r="A93" s="90" t="s">
        <v>72</v>
      </c>
      <c r="B93" s="91">
        <f t="shared" si="1"/>
        <v>0</v>
      </c>
      <c r="C93" s="91">
        <f t="shared" si="0"/>
        <v>0</v>
      </c>
      <c r="D93" s="91">
        <v>35</v>
      </c>
      <c r="E93" s="91">
        <v>18</v>
      </c>
      <c r="F93" s="90" t="s">
        <v>66</v>
      </c>
      <c r="G93" s="91"/>
    </row>
    <row r="94" spans="1:7" s="90" customFormat="1" ht="6" hidden="1" x14ac:dyDescent="0.15">
      <c r="A94" s="90" t="s">
        <v>73</v>
      </c>
      <c r="B94" s="91">
        <f t="shared" si="1"/>
        <v>0</v>
      </c>
      <c r="C94" s="91">
        <f>E94*$AG$5</f>
        <v>0</v>
      </c>
      <c r="D94" s="91">
        <v>37</v>
      </c>
      <c r="E94" s="91">
        <v>19</v>
      </c>
      <c r="F94" s="90" t="s">
        <v>66</v>
      </c>
      <c r="G94" s="91"/>
    </row>
    <row r="95" spans="1:7" s="90" customFormat="1" ht="6" hidden="1" x14ac:dyDescent="0.15">
      <c r="A95" s="90" t="s">
        <v>74</v>
      </c>
      <c r="B95" s="91">
        <f t="shared" si="1"/>
        <v>0</v>
      </c>
      <c r="C95" s="91">
        <f t="shared" si="0"/>
        <v>0</v>
      </c>
      <c r="D95" s="91">
        <v>35</v>
      </c>
      <c r="E95" s="91">
        <v>18</v>
      </c>
      <c r="F95" s="90" t="s">
        <v>66</v>
      </c>
      <c r="G95" s="91"/>
    </row>
    <row r="96" spans="1:7" s="90" customFormat="1" ht="6" hidden="1" x14ac:dyDescent="0.15">
      <c r="A96" s="90" t="s">
        <v>75</v>
      </c>
      <c r="B96" s="91">
        <f t="shared" si="1"/>
        <v>0</v>
      </c>
      <c r="C96" s="91">
        <f t="shared" si="0"/>
        <v>0</v>
      </c>
      <c r="D96" s="91">
        <v>37</v>
      </c>
      <c r="E96" s="91">
        <v>19</v>
      </c>
      <c r="F96" s="90" t="s">
        <v>66</v>
      </c>
      <c r="G96" s="91"/>
    </row>
    <row r="97" spans="1:7" s="90" customFormat="1" ht="6" hidden="1" x14ac:dyDescent="0.15">
      <c r="A97" s="90" t="s">
        <v>76</v>
      </c>
      <c r="B97" s="91">
        <f t="shared" si="1"/>
        <v>0</v>
      </c>
      <c r="C97" s="91">
        <f t="shared" si="0"/>
        <v>0</v>
      </c>
      <c r="D97" s="91">
        <v>35</v>
      </c>
      <c r="E97" s="91">
        <v>18</v>
      </c>
      <c r="F97" s="90" t="s">
        <v>66</v>
      </c>
      <c r="G97" s="91"/>
    </row>
    <row r="98" spans="1:7" s="90" customFormat="1" ht="6" hidden="1" x14ac:dyDescent="0.15"/>
    <row r="99" spans="1:7" s="90" customFormat="1" ht="6" hidden="1" x14ac:dyDescent="0.15">
      <c r="A99" s="177" t="s">
        <v>125</v>
      </c>
      <c r="B99" s="90" t="s">
        <v>77</v>
      </c>
    </row>
    <row r="100" spans="1:7" s="90" customFormat="1" ht="6" hidden="1" x14ac:dyDescent="0.15">
      <c r="A100" s="177" t="s">
        <v>126</v>
      </c>
      <c r="B100" s="90">
        <v>0</v>
      </c>
      <c r="C100" s="90" t="b">
        <v>0</v>
      </c>
      <c r="D100" s="90" t="b">
        <v>0</v>
      </c>
      <c r="E100" s="90" t="b">
        <v>0</v>
      </c>
      <c r="F100" s="90">
        <v>0</v>
      </c>
      <c r="G100" s="90">
        <v>0</v>
      </c>
    </row>
    <row r="101" spans="1:7" s="90" customFormat="1" ht="6" hidden="1" x14ac:dyDescent="0.15">
      <c r="A101" s="177" t="s">
        <v>127</v>
      </c>
    </row>
    <row r="102" spans="1:7" s="90" customFormat="1" ht="6" hidden="1" x14ac:dyDescent="0.15">
      <c r="A102" s="177"/>
    </row>
    <row r="103" spans="1:7" s="90" customFormat="1" ht="6" hidden="1" x14ac:dyDescent="0.15"/>
    <row r="104" spans="1:7" s="90" customFormat="1" ht="6" hidden="1" x14ac:dyDescent="0.15"/>
    <row r="105" spans="1:7" s="90" customFormat="1" ht="6" hidden="1" x14ac:dyDescent="0.15">
      <c r="A105" s="90" t="s">
        <v>129</v>
      </c>
    </row>
    <row r="106" spans="1:7" s="90" customFormat="1" ht="6" hidden="1" x14ac:dyDescent="0.15">
      <c r="A106" s="90" t="s">
        <v>175</v>
      </c>
    </row>
  </sheetData>
  <sheetProtection formatCells="0" formatColumns="0" formatRows="0" insertColumns="0" insertRows="0" autoFilter="0"/>
  <mergeCells count="121">
    <mergeCell ref="A55:E55"/>
    <mergeCell ref="F55:J55"/>
    <mergeCell ref="K55:AM55"/>
    <mergeCell ref="A53:E53"/>
    <mergeCell ref="F53:J53"/>
    <mergeCell ref="K53:AM53"/>
    <mergeCell ref="A54:E54"/>
    <mergeCell ref="F54:J54"/>
    <mergeCell ref="K54:AM54"/>
    <mergeCell ref="A51:E51"/>
    <mergeCell ref="F51:J51"/>
    <mergeCell ref="K51:AM51"/>
    <mergeCell ref="A52:E52"/>
    <mergeCell ref="F52:J52"/>
    <mergeCell ref="K52:AM52"/>
    <mergeCell ref="A49:E49"/>
    <mergeCell ref="F49:J49"/>
    <mergeCell ref="K49:AM49"/>
    <mergeCell ref="A50:E50"/>
    <mergeCell ref="F50:J50"/>
    <mergeCell ref="K50:AM50"/>
    <mergeCell ref="A47:E47"/>
    <mergeCell ref="F47:J47"/>
    <mergeCell ref="K47:AM47"/>
    <mergeCell ref="A48:E48"/>
    <mergeCell ref="F48:J48"/>
    <mergeCell ref="K48:AM48"/>
    <mergeCell ref="A45:E45"/>
    <mergeCell ref="F45:J45"/>
    <mergeCell ref="K45:AM45"/>
    <mergeCell ref="A46:E46"/>
    <mergeCell ref="F46:J46"/>
    <mergeCell ref="K46:AM46"/>
    <mergeCell ref="H40:J40"/>
    <mergeCell ref="K40:AE40"/>
    <mergeCell ref="C41:AM42"/>
    <mergeCell ref="A43:E43"/>
    <mergeCell ref="A44:E44"/>
    <mergeCell ref="F44:J44"/>
    <mergeCell ref="K44:AM44"/>
    <mergeCell ref="A38:E38"/>
    <mergeCell ref="F38:J38"/>
    <mergeCell ref="K38:AM38"/>
    <mergeCell ref="W39:Z39"/>
    <mergeCell ref="AA39:AC39"/>
    <mergeCell ref="AD39:AE39"/>
    <mergeCell ref="AF39:AH39"/>
    <mergeCell ref="AI39:AK39"/>
    <mergeCell ref="AL39:AM39"/>
    <mergeCell ref="A36:E36"/>
    <mergeCell ref="F36:J36"/>
    <mergeCell ref="K36:AM36"/>
    <mergeCell ref="A37:E37"/>
    <mergeCell ref="F37:J37"/>
    <mergeCell ref="K37:AM37"/>
    <mergeCell ref="A34:E34"/>
    <mergeCell ref="F34:J34"/>
    <mergeCell ref="K34:AM34"/>
    <mergeCell ref="A35:E35"/>
    <mergeCell ref="F35:J35"/>
    <mergeCell ref="K35:AM35"/>
    <mergeCell ref="A32:E32"/>
    <mergeCell ref="F32:J32"/>
    <mergeCell ref="K32:AM32"/>
    <mergeCell ref="A33:E33"/>
    <mergeCell ref="F33:J33"/>
    <mergeCell ref="K33:AM33"/>
    <mergeCell ref="A30:E30"/>
    <mergeCell ref="F30:J30"/>
    <mergeCell ref="K30:AM30"/>
    <mergeCell ref="A31:E31"/>
    <mergeCell ref="F31:J31"/>
    <mergeCell ref="K31:AM31"/>
    <mergeCell ref="A28:E28"/>
    <mergeCell ref="F28:J28"/>
    <mergeCell ref="K28:AM28"/>
    <mergeCell ref="A29:E29"/>
    <mergeCell ref="F29:J29"/>
    <mergeCell ref="K29:AM29"/>
    <mergeCell ref="H17:J17"/>
    <mergeCell ref="K17:AE17"/>
    <mergeCell ref="C18:AM25"/>
    <mergeCell ref="A26:E26"/>
    <mergeCell ref="A27:E27"/>
    <mergeCell ref="F27:J27"/>
    <mergeCell ref="K27:AM27"/>
    <mergeCell ref="S11:Y11"/>
    <mergeCell ref="AG11:AM11"/>
    <mergeCell ref="L12:AM12"/>
    <mergeCell ref="A13:H14"/>
    <mergeCell ref="W16:Z16"/>
    <mergeCell ref="AA16:AC16"/>
    <mergeCell ref="AD16:AE16"/>
    <mergeCell ref="AF16:AH16"/>
    <mergeCell ref="AI16:AK16"/>
    <mergeCell ref="AL16:AM16"/>
    <mergeCell ref="B8:K8"/>
    <mergeCell ref="M8:N8"/>
    <mergeCell ref="W8:X8"/>
    <mergeCell ref="AF8:AG8"/>
    <mergeCell ref="B9:K9"/>
    <mergeCell ref="B10:K10"/>
    <mergeCell ref="M10:N10"/>
    <mergeCell ref="W10:X10"/>
    <mergeCell ref="AF10:AG10"/>
    <mergeCell ref="AP5:AT5"/>
    <mergeCell ref="B6:K7"/>
    <mergeCell ref="Q6:R6"/>
    <mergeCell ref="T6:V6"/>
    <mergeCell ref="AT6:AT7"/>
    <mergeCell ref="L7:AM7"/>
    <mergeCell ref="A3:A12"/>
    <mergeCell ref="L3:AF3"/>
    <mergeCell ref="AG3:AM3"/>
    <mergeCell ref="L4:AF4"/>
    <mergeCell ref="AG4:AM4"/>
    <mergeCell ref="AP4:AT4"/>
    <mergeCell ref="L5:AB5"/>
    <mergeCell ref="AC5:AF5"/>
    <mergeCell ref="AG5:AK5"/>
    <mergeCell ref="AL5:AM5"/>
  </mergeCells>
  <phoneticPr fontId="2"/>
  <dataValidations count="4">
    <dataValidation type="list" allowBlank="1" showInputMessage="1" showErrorMessage="1" sqref="L5:AB5">
      <formula1>$A$63:$A$97</formula1>
    </dataValidation>
    <dataValidation type="list" allowBlank="1" showInputMessage="1" showErrorMessage="1" sqref="H40:J40">
      <formula1>$A$105:$A$106</formula1>
    </dataValidation>
    <dataValidation type="list" allowBlank="1" showInputMessage="1" showErrorMessage="1" sqref="H17:J17">
      <formula1>$A$99:$A$100</formula1>
    </dataValidation>
    <dataValidation imeMode="halfAlpha" allowBlank="1" showInputMessage="1" showErrorMessage="1" sqref="S39:V39 J39:N39"/>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nchor moveWithCells="1">
                  <from>
                    <xdr:col>7</xdr:col>
                    <xdr:colOff>142875</xdr:colOff>
                    <xdr:row>12</xdr:row>
                    <xdr:rowOff>0</xdr:rowOff>
                  </from>
                  <to>
                    <xdr:col>9</xdr:col>
                    <xdr:colOff>47625</xdr:colOff>
                    <xdr:row>13</xdr:row>
                    <xdr:rowOff>28575</xdr:rowOff>
                  </to>
                </anchor>
              </controlPr>
            </control>
          </mc:Choice>
        </mc:AlternateContent>
        <mc:AlternateContent xmlns:mc="http://schemas.openxmlformats.org/markup-compatibility/2006">
          <mc:Choice Requires="x14">
            <control shapeId="70658" r:id="rId5" name="Check Box 2">
              <controlPr defaultSize="0" autoFill="0" autoLine="0" autoPict="0">
                <anchor moveWithCells="1">
                  <from>
                    <xdr:col>7</xdr:col>
                    <xdr:colOff>142875</xdr:colOff>
                    <xdr:row>12</xdr:row>
                    <xdr:rowOff>219075</xdr:rowOff>
                  </from>
                  <to>
                    <xdr:col>9</xdr:col>
                    <xdr:colOff>47625</xdr:colOff>
                    <xdr:row>14</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06"/>
  <sheetViews>
    <sheetView showGridLines="0" view="pageBreakPreview" zoomScale="130" zoomScaleNormal="120" zoomScaleSheetLayoutView="130" workbookViewId="0"/>
  </sheetViews>
  <sheetFormatPr defaultColWidth="2.25" defaultRowHeight="13.5" x14ac:dyDescent="0.15"/>
  <cols>
    <col min="1" max="1" width="2.25" style="22" customWidth="1"/>
    <col min="2" max="5" width="2.375" style="22" customWidth="1"/>
    <col min="6" max="7" width="2.375" style="22" bestFit="1" customWidth="1"/>
    <col min="8" max="40" width="2.25" style="22"/>
    <col min="41" max="47" width="2.25" style="22" customWidth="1"/>
    <col min="48" max="16384" width="2.25" style="22"/>
  </cols>
  <sheetData>
    <row r="1" spans="1:46" x14ac:dyDescent="0.15">
      <c r="A1" s="97" t="s">
        <v>166</v>
      </c>
    </row>
    <row r="3" spans="1:46" s="27" customFormat="1" ht="12" customHeight="1" x14ac:dyDescent="0.15">
      <c r="A3" s="204" t="s">
        <v>25</v>
      </c>
      <c r="B3" s="23" t="s">
        <v>0</v>
      </c>
      <c r="C3" s="24"/>
      <c r="D3" s="24"/>
      <c r="E3" s="25"/>
      <c r="F3" s="25"/>
      <c r="G3" s="25"/>
      <c r="H3" s="25"/>
      <c r="I3" s="25"/>
      <c r="J3" s="25"/>
      <c r="K3" s="26"/>
      <c r="L3" s="207"/>
      <c r="M3" s="208"/>
      <c r="N3" s="208"/>
      <c r="O3" s="208"/>
      <c r="P3" s="208"/>
      <c r="Q3" s="208"/>
      <c r="R3" s="208"/>
      <c r="S3" s="208"/>
      <c r="T3" s="208"/>
      <c r="U3" s="208"/>
      <c r="V3" s="208"/>
      <c r="W3" s="208"/>
      <c r="X3" s="208"/>
      <c r="Y3" s="208"/>
      <c r="Z3" s="208"/>
      <c r="AA3" s="208"/>
      <c r="AB3" s="208"/>
      <c r="AC3" s="208"/>
      <c r="AD3" s="208"/>
      <c r="AE3" s="208"/>
      <c r="AF3" s="209"/>
      <c r="AG3" s="210" t="s">
        <v>34</v>
      </c>
      <c r="AH3" s="211"/>
      <c r="AI3" s="211"/>
      <c r="AJ3" s="211"/>
      <c r="AK3" s="211"/>
      <c r="AL3" s="211"/>
      <c r="AM3" s="212"/>
    </row>
    <row r="4" spans="1:46" s="27" customFormat="1" ht="20.25" customHeight="1" x14ac:dyDescent="0.15">
      <c r="A4" s="205"/>
      <c r="B4" s="28" t="s">
        <v>23</v>
      </c>
      <c r="C4" s="29"/>
      <c r="D4" s="29"/>
      <c r="E4" s="30"/>
      <c r="F4" s="30"/>
      <c r="G4" s="30"/>
      <c r="H4" s="30"/>
      <c r="I4" s="30"/>
      <c r="J4" s="30"/>
      <c r="K4" s="31"/>
      <c r="L4" s="201"/>
      <c r="M4" s="202"/>
      <c r="N4" s="202"/>
      <c r="O4" s="202"/>
      <c r="P4" s="202"/>
      <c r="Q4" s="202"/>
      <c r="R4" s="202"/>
      <c r="S4" s="202"/>
      <c r="T4" s="202"/>
      <c r="U4" s="202"/>
      <c r="V4" s="202"/>
      <c r="W4" s="202"/>
      <c r="X4" s="202"/>
      <c r="Y4" s="202"/>
      <c r="Z4" s="202"/>
      <c r="AA4" s="202"/>
      <c r="AB4" s="202"/>
      <c r="AC4" s="202"/>
      <c r="AD4" s="202"/>
      <c r="AE4" s="202"/>
      <c r="AF4" s="203"/>
      <c r="AG4" s="213"/>
      <c r="AH4" s="214"/>
      <c r="AI4" s="214"/>
      <c r="AJ4" s="214"/>
      <c r="AK4" s="214"/>
      <c r="AL4" s="214"/>
      <c r="AM4" s="215"/>
      <c r="AP4" s="192"/>
      <c r="AQ4" s="192"/>
      <c r="AR4" s="192"/>
      <c r="AS4" s="192"/>
      <c r="AT4" s="192"/>
    </row>
    <row r="5" spans="1:46" s="27" customFormat="1" ht="20.25" customHeight="1" x14ac:dyDescent="0.15">
      <c r="A5" s="205"/>
      <c r="B5" s="99" t="s">
        <v>45</v>
      </c>
      <c r="C5" s="98"/>
      <c r="D5" s="98"/>
      <c r="E5" s="32"/>
      <c r="F5" s="32"/>
      <c r="G5" s="32"/>
      <c r="H5" s="32"/>
      <c r="I5" s="32"/>
      <c r="J5" s="32"/>
      <c r="K5" s="33"/>
      <c r="L5" s="216"/>
      <c r="M5" s="217"/>
      <c r="N5" s="217"/>
      <c r="O5" s="217"/>
      <c r="P5" s="217"/>
      <c r="Q5" s="217"/>
      <c r="R5" s="217"/>
      <c r="S5" s="217"/>
      <c r="T5" s="217"/>
      <c r="U5" s="217"/>
      <c r="V5" s="217"/>
      <c r="W5" s="217"/>
      <c r="X5" s="217"/>
      <c r="Y5" s="217"/>
      <c r="Z5" s="217"/>
      <c r="AA5" s="217"/>
      <c r="AB5" s="218"/>
      <c r="AC5" s="219" t="s">
        <v>35</v>
      </c>
      <c r="AD5" s="220"/>
      <c r="AE5" s="220"/>
      <c r="AF5" s="221"/>
      <c r="AG5" s="222"/>
      <c r="AH5" s="222"/>
      <c r="AI5" s="222"/>
      <c r="AJ5" s="222"/>
      <c r="AK5" s="222"/>
      <c r="AL5" s="223" t="s">
        <v>36</v>
      </c>
      <c r="AM5" s="224"/>
      <c r="AP5" s="192"/>
      <c r="AQ5" s="192"/>
      <c r="AR5" s="192"/>
      <c r="AS5" s="192"/>
      <c r="AT5" s="192"/>
    </row>
    <row r="6" spans="1:46" s="27" customFormat="1" ht="13.5" customHeight="1" x14ac:dyDescent="0.15">
      <c r="A6" s="205"/>
      <c r="B6" s="193" t="s">
        <v>38</v>
      </c>
      <c r="C6" s="194"/>
      <c r="D6" s="194"/>
      <c r="E6" s="194"/>
      <c r="F6" s="194"/>
      <c r="G6" s="194"/>
      <c r="H6" s="194"/>
      <c r="I6" s="194"/>
      <c r="J6" s="194"/>
      <c r="K6" s="195"/>
      <c r="L6" s="34" t="s">
        <v>1</v>
      </c>
      <c r="M6" s="34"/>
      <c r="N6" s="34"/>
      <c r="O6" s="34"/>
      <c r="P6" s="34"/>
      <c r="Q6" s="199"/>
      <c r="R6" s="199"/>
      <c r="S6" s="34" t="s">
        <v>2</v>
      </c>
      <c r="T6" s="199"/>
      <c r="U6" s="199"/>
      <c r="V6" s="199"/>
      <c r="W6" s="34" t="s">
        <v>3</v>
      </c>
      <c r="X6" s="34"/>
      <c r="Y6" s="34"/>
      <c r="Z6" s="34"/>
      <c r="AA6" s="34"/>
      <c r="AB6" s="34"/>
      <c r="AC6" s="35" t="s">
        <v>37</v>
      </c>
      <c r="AD6" s="34"/>
      <c r="AE6" s="34"/>
      <c r="AF6" s="34"/>
      <c r="AG6" s="34"/>
      <c r="AH6" s="34"/>
      <c r="AI6" s="34"/>
      <c r="AJ6" s="34"/>
      <c r="AK6" s="34"/>
      <c r="AL6" s="34"/>
      <c r="AM6" s="36"/>
      <c r="AP6" s="3"/>
      <c r="AQ6" s="14"/>
      <c r="AR6" s="14"/>
      <c r="AS6" s="14"/>
      <c r="AT6" s="200"/>
    </row>
    <row r="7" spans="1:46" s="27" customFormat="1" ht="20.25" customHeight="1" x14ac:dyDescent="0.15">
      <c r="A7" s="205"/>
      <c r="B7" s="196"/>
      <c r="C7" s="197"/>
      <c r="D7" s="197"/>
      <c r="E7" s="197"/>
      <c r="F7" s="197"/>
      <c r="G7" s="197"/>
      <c r="H7" s="197"/>
      <c r="I7" s="197"/>
      <c r="J7" s="197"/>
      <c r="K7" s="198"/>
      <c r="L7" s="201"/>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3"/>
      <c r="AP7" s="14"/>
      <c r="AQ7" s="14"/>
      <c r="AR7" s="14"/>
      <c r="AS7" s="14"/>
      <c r="AT7" s="200"/>
    </row>
    <row r="8" spans="1:46" s="27" customFormat="1" ht="20.25" customHeight="1" x14ac:dyDescent="0.15">
      <c r="A8" s="205"/>
      <c r="B8" s="225" t="s">
        <v>115</v>
      </c>
      <c r="C8" s="226"/>
      <c r="D8" s="226"/>
      <c r="E8" s="226"/>
      <c r="F8" s="226"/>
      <c r="G8" s="226"/>
      <c r="H8" s="226"/>
      <c r="I8" s="226"/>
      <c r="J8" s="226"/>
      <c r="K8" s="227"/>
      <c r="L8" s="189" t="s">
        <v>118</v>
      </c>
      <c r="M8" s="229" t="s">
        <v>151</v>
      </c>
      <c r="N8" s="229"/>
      <c r="O8" s="186"/>
      <c r="P8" s="186" t="s">
        <v>152</v>
      </c>
      <c r="Q8" s="186"/>
      <c r="R8" s="186" t="s">
        <v>153</v>
      </c>
      <c r="S8" s="186"/>
      <c r="T8" s="186" t="s">
        <v>154</v>
      </c>
      <c r="U8" s="187"/>
      <c r="V8" s="186" t="s">
        <v>119</v>
      </c>
      <c r="W8" s="229" t="s">
        <v>151</v>
      </c>
      <c r="X8" s="229"/>
      <c r="Y8" s="186"/>
      <c r="Z8" s="186" t="s">
        <v>152</v>
      </c>
      <c r="AA8" s="186"/>
      <c r="AB8" s="186" t="s">
        <v>153</v>
      </c>
      <c r="AC8" s="186"/>
      <c r="AD8" s="187" t="s">
        <v>154</v>
      </c>
      <c r="AE8" s="190" t="s">
        <v>120</v>
      </c>
      <c r="AF8" s="229" t="s">
        <v>151</v>
      </c>
      <c r="AG8" s="229"/>
      <c r="AH8" s="186"/>
      <c r="AI8" s="186" t="s">
        <v>152</v>
      </c>
      <c r="AJ8" s="186"/>
      <c r="AK8" s="186" t="s">
        <v>153</v>
      </c>
      <c r="AL8" s="186"/>
      <c r="AM8" s="187" t="s">
        <v>154</v>
      </c>
      <c r="AP8" s="14"/>
      <c r="AQ8" s="14"/>
      <c r="AR8" s="14"/>
      <c r="AS8" s="14"/>
      <c r="AT8" s="188"/>
    </row>
    <row r="9" spans="1:46" s="27" customFormat="1" ht="20.25" customHeight="1" x14ac:dyDescent="0.15">
      <c r="A9" s="205"/>
      <c r="B9" s="225" t="s">
        <v>116</v>
      </c>
      <c r="C9" s="226"/>
      <c r="D9" s="226"/>
      <c r="E9" s="226"/>
      <c r="F9" s="226"/>
      <c r="G9" s="226"/>
      <c r="H9" s="226"/>
      <c r="I9" s="226"/>
      <c r="J9" s="226"/>
      <c r="K9" s="227"/>
      <c r="L9" s="189"/>
      <c r="M9" s="186"/>
      <c r="N9" s="186" t="s">
        <v>153</v>
      </c>
      <c r="O9" s="186"/>
      <c r="P9" s="186" t="s">
        <v>154</v>
      </c>
      <c r="Q9" s="186" t="s">
        <v>130</v>
      </c>
      <c r="R9" s="186"/>
      <c r="S9" s="186" t="s">
        <v>153</v>
      </c>
      <c r="T9" s="186"/>
      <c r="U9" s="187" t="s">
        <v>154</v>
      </c>
      <c r="V9" s="186"/>
      <c r="W9" s="186" t="s">
        <v>153</v>
      </c>
      <c r="X9" s="186"/>
      <c r="Y9" s="186" t="s">
        <v>154</v>
      </c>
      <c r="Z9" s="186" t="s">
        <v>130</v>
      </c>
      <c r="AA9" s="186"/>
      <c r="AB9" s="186" t="s">
        <v>153</v>
      </c>
      <c r="AC9" s="186"/>
      <c r="AD9" s="187" t="s">
        <v>154</v>
      </c>
      <c r="AE9" s="190"/>
      <c r="AF9" s="186" t="s">
        <v>153</v>
      </c>
      <c r="AG9" s="186"/>
      <c r="AH9" s="186" t="s">
        <v>154</v>
      </c>
      <c r="AI9" s="186" t="s">
        <v>130</v>
      </c>
      <c r="AJ9" s="186"/>
      <c r="AK9" s="186" t="s">
        <v>153</v>
      </c>
      <c r="AL9" s="186"/>
      <c r="AM9" s="187" t="s">
        <v>154</v>
      </c>
      <c r="AP9" s="14"/>
      <c r="AQ9" s="14"/>
      <c r="AR9" s="14"/>
      <c r="AS9" s="14"/>
      <c r="AT9" s="188"/>
    </row>
    <row r="10" spans="1:46" s="27" customFormat="1" ht="20.25" customHeight="1" x14ac:dyDescent="0.15">
      <c r="A10" s="205"/>
      <c r="B10" s="225" t="s">
        <v>117</v>
      </c>
      <c r="C10" s="226"/>
      <c r="D10" s="226"/>
      <c r="E10" s="226"/>
      <c r="F10" s="226"/>
      <c r="G10" s="226"/>
      <c r="H10" s="226"/>
      <c r="I10" s="226"/>
      <c r="J10" s="226"/>
      <c r="K10" s="227"/>
      <c r="L10" s="189"/>
      <c r="M10" s="229" t="s">
        <v>151</v>
      </c>
      <c r="N10" s="229"/>
      <c r="O10" s="186"/>
      <c r="P10" s="186" t="s">
        <v>152</v>
      </c>
      <c r="Q10" s="186"/>
      <c r="R10" s="186" t="s">
        <v>153</v>
      </c>
      <c r="S10" s="186"/>
      <c r="T10" s="186" t="s">
        <v>154</v>
      </c>
      <c r="U10" s="187"/>
      <c r="V10" s="186"/>
      <c r="W10" s="229" t="s">
        <v>151</v>
      </c>
      <c r="X10" s="229"/>
      <c r="Y10" s="186"/>
      <c r="Z10" s="186" t="s">
        <v>152</v>
      </c>
      <c r="AA10" s="186"/>
      <c r="AB10" s="186" t="s">
        <v>153</v>
      </c>
      <c r="AC10" s="186"/>
      <c r="AD10" s="187" t="s">
        <v>154</v>
      </c>
      <c r="AE10" s="190"/>
      <c r="AF10" s="229" t="s">
        <v>151</v>
      </c>
      <c r="AG10" s="229"/>
      <c r="AH10" s="186"/>
      <c r="AI10" s="186" t="s">
        <v>152</v>
      </c>
      <c r="AJ10" s="186"/>
      <c r="AK10" s="186" t="s">
        <v>153</v>
      </c>
      <c r="AL10" s="186"/>
      <c r="AM10" s="187" t="s">
        <v>154</v>
      </c>
      <c r="AP10" s="14"/>
      <c r="AQ10" s="14"/>
      <c r="AR10" s="14"/>
      <c r="AS10" s="14"/>
      <c r="AT10" s="188"/>
    </row>
    <row r="11" spans="1:46" s="27" customFormat="1" ht="20.25" customHeight="1" x14ac:dyDescent="0.15">
      <c r="A11" s="205"/>
      <c r="B11" s="37" t="s">
        <v>4</v>
      </c>
      <c r="C11" s="191"/>
      <c r="D11" s="191"/>
      <c r="E11" s="39"/>
      <c r="F11" s="39"/>
      <c r="G11" s="39"/>
      <c r="H11" s="39"/>
      <c r="I11" s="39"/>
      <c r="J11" s="39"/>
      <c r="K11" s="39"/>
      <c r="L11" s="37" t="s">
        <v>5</v>
      </c>
      <c r="M11" s="39"/>
      <c r="N11" s="39"/>
      <c r="O11" s="39"/>
      <c r="P11" s="39"/>
      <c r="Q11" s="39"/>
      <c r="R11" s="40"/>
      <c r="S11" s="232"/>
      <c r="T11" s="233"/>
      <c r="U11" s="233"/>
      <c r="V11" s="233"/>
      <c r="W11" s="233"/>
      <c r="X11" s="233"/>
      <c r="Y11" s="234"/>
      <c r="Z11" s="37" t="s">
        <v>33</v>
      </c>
      <c r="AA11" s="39"/>
      <c r="AB11" s="39"/>
      <c r="AC11" s="39"/>
      <c r="AD11" s="39"/>
      <c r="AE11" s="39"/>
      <c r="AF11" s="40"/>
      <c r="AG11" s="232"/>
      <c r="AH11" s="233"/>
      <c r="AI11" s="233"/>
      <c r="AJ11" s="233"/>
      <c r="AK11" s="233"/>
      <c r="AL11" s="233"/>
      <c r="AM11" s="234"/>
    </row>
    <row r="12" spans="1:46" s="27" customFormat="1" ht="20.25" customHeight="1" x14ac:dyDescent="0.15">
      <c r="A12" s="206"/>
      <c r="B12" s="37" t="s">
        <v>24</v>
      </c>
      <c r="C12" s="191"/>
      <c r="D12" s="191"/>
      <c r="E12" s="39"/>
      <c r="F12" s="39"/>
      <c r="G12" s="39"/>
      <c r="H12" s="39"/>
      <c r="I12" s="39"/>
      <c r="J12" s="39"/>
      <c r="K12" s="39"/>
      <c r="L12" s="232"/>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4"/>
    </row>
    <row r="13" spans="1:46" s="27" customFormat="1" ht="18" customHeight="1" x14ac:dyDescent="0.15">
      <c r="A13" s="235" t="s">
        <v>52</v>
      </c>
      <c r="B13" s="236"/>
      <c r="C13" s="236"/>
      <c r="D13" s="236"/>
      <c r="E13" s="236"/>
      <c r="F13" s="236"/>
      <c r="G13" s="236"/>
      <c r="H13" s="237"/>
      <c r="I13" s="41"/>
      <c r="J13" s="8" t="s">
        <v>171</v>
      </c>
      <c r="K13" s="34"/>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3"/>
    </row>
    <row r="14" spans="1:46" s="27" customFormat="1" ht="18" customHeight="1" x14ac:dyDescent="0.15">
      <c r="A14" s="238"/>
      <c r="B14" s="239"/>
      <c r="C14" s="239"/>
      <c r="D14" s="239"/>
      <c r="E14" s="239"/>
      <c r="F14" s="239"/>
      <c r="G14" s="239"/>
      <c r="H14" s="240"/>
      <c r="I14" s="44"/>
      <c r="J14" s="45" t="s">
        <v>172</v>
      </c>
      <c r="K14" s="30"/>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46"/>
    </row>
    <row r="15" spans="1:46" s="27" customFormat="1" ht="5.25" customHeight="1" x14ac:dyDescent="0.15">
      <c r="A15" s="7"/>
      <c r="B15" s="7"/>
      <c r="C15" s="7"/>
      <c r="D15" s="7"/>
      <c r="E15" s="7"/>
      <c r="F15" s="7"/>
      <c r="G15" s="7"/>
      <c r="H15" s="7"/>
      <c r="I15" s="8"/>
      <c r="J15" s="1"/>
      <c r="K15" s="34"/>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row>
    <row r="16" spans="1:46" s="27" customFormat="1" ht="20.25" customHeight="1" x14ac:dyDescent="0.15">
      <c r="A16" s="47" t="s">
        <v>169</v>
      </c>
      <c r="B16" s="21"/>
      <c r="C16" s="15"/>
      <c r="D16" s="15"/>
      <c r="E16" s="15"/>
      <c r="F16" s="15"/>
      <c r="G16" s="15"/>
      <c r="H16" s="15"/>
      <c r="I16" s="48"/>
      <c r="J16" s="13"/>
      <c r="K16" s="30"/>
      <c r="L16" s="29"/>
      <c r="M16" s="29"/>
      <c r="N16" s="29"/>
      <c r="O16" s="29"/>
      <c r="P16" s="29"/>
      <c r="Q16" s="29"/>
      <c r="R16" s="29"/>
      <c r="S16" s="29"/>
      <c r="T16" s="29"/>
      <c r="U16" s="29"/>
      <c r="V16" s="29"/>
      <c r="W16" s="210" t="s">
        <v>42</v>
      </c>
      <c r="X16" s="211"/>
      <c r="Y16" s="211"/>
      <c r="Z16" s="212"/>
      <c r="AA16" s="241" t="str">
        <f>IF(L5="","",VLOOKUP(L5,$A$63:$B$97,2,0))</f>
        <v/>
      </c>
      <c r="AB16" s="242"/>
      <c r="AC16" s="242"/>
      <c r="AD16" s="211" t="s">
        <v>32</v>
      </c>
      <c r="AE16" s="212"/>
      <c r="AF16" s="210" t="s">
        <v>29</v>
      </c>
      <c r="AG16" s="211"/>
      <c r="AH16" s="212"/>
      <c r="AI16" s="243">
        <f>ROUNDDOWN($F$38/1000,0)</f>
        <v>0</v>
      </c>
      <c r="AJ16" s="244"/>
      <c r="AK16" s="244"/>
      <c r="AL16" s="211" t="s">
        <v>32</v>
      </c>
      <c r="AM16" s="212"/>
    </row>
    <row r="17" spans="1:39" s="27" customFormat="1" ht="20.25" customHeight="1" x14ac:dyDescent="0.15">
      <c r="A17" s="49" t="s">
        <v>26</v>
      </c>
      <c r="B17" s="185"/>
      <c r="C17" s="9"/>
      <c r="D17" s="9"/>
      <c r="E17" s="9"/>
      <c r="F17" s="9"/>
      <c r="G17" s="9"/>
      <c r="H17" s="248"/>
      <c r="I17" s="249"/>
      <c r="J17" s="250"/>
      <c r="K17" s="251" t="s">
        <v>123</v>
      </c>
      <c r="L17" s="252"/>
      <c r="M17" s="252"/>
      <c r="N17" s="252"/>
      <c r="O17" s="252"/>
      <c r="P17" s="252"/>
      <c r="Q17" s="252"/>
      <c r="R17" s="252"/>
      <c r="S17" s="252"/>
      <c r="T17" s="252"/>
      <c r="U17" s="252"/>
      <c r="V17" s="252"/>
      <c r="W17" s="252"/>
      <c r="X17" s="252"/>
      <c r="Y17" s="252"/>
      <c r="Z17" s="252"/>
      <c r="AA17" s="252"/>
      <c r="AB17" s="252"/>
      <c r="AC17" s="252"/>
      <c r="AD17" s="252"/>
      <c r="AE17" s="252"/>
      <c r="AF17" s="50" t="s">
        <v>167</v>
      </c>
      <c r="AG17" s="51"/>
      <c r="AH17" s="51"/>
      <c r="AI17" s="11"/>
      <c r="AJ17" s="11"/>
      <c r="AK17" s="191"/>
      <c r="AL17" s="9"/>
      <c r="AM17" s="52"/>
    </row>
    <row r="18" spans="1:39" s="27" customFormat="1" ht="6" customHeight="1" x14ac:dyDescent="0.15">
      <c r="A18" s="53"/>
      <c r="B18" s="3"/>
      <c r="C18" s="253" t="s">
        <v>122</v>
      </c>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4"/>
    </row>
    <row r="19" spans="1:39" s="27" customFormat="1" ht="6" customHeight="1" x14ac:dyDescent="0.15">
      <c r="A19" s="54"/>
      <c r="B19" s="2"/>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4"/>
    </row>
    <row r="20" spans="1:39" s="27" customFormat="1" ht="6" customHeight="1" x14ac:dyDescent="0.15">
      <c r="A20" s="54"/>
      <c r="B20" s="2"/>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4"/>
    </row>
    <row r="21" spans="1:39" s="27" customFormat="1" ht="6" customHeight="1" x14ac:dyDescent="0.15">
      <c r="A21" s="54"/>
      <c r="B21" s="2"/>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4"/>
    </row>
    <row r="22" spans="1:39" s="27" customFormat="1" ht="6" customHeight="1" x14ac:dyDescent="0.15">
      <c r="A22" s="54"/>
      <c r="B22" s="2"/>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4"/>
    </row>
    <row r="23" spans="1:39" s="27" customFormat="1" ht="6" customHeight="1" x14ac:dyDescent="0.15">
      <c r="A23" s="54"/>
      <c r="B23" s="2"/>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3"/>
      <c r="AM23" s="254"/>
    </row>
    <row r="24" spans="1:39" s="27" customFormat="1" ht="6" customHeight="1" x14ac:dyDescent="0.15">
      <c r="A24" s="54"/>
      <c r="B24" s="2"/>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4"/>
    </row>
    <row r="25" spans="1:39" s="27" customFormat="1" ht="6" customHeight="1" x14ac:dyDescent="0.15">
      <c r="A25" s="55"/>
      <c r="B25" s="5"/>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6"/>
    </row>
    <row r="26" spans="1:39" s="27" customFormat="1" ht="18.75" customHeight="1" x14ac:dyDescent="0.15">
      <c r="A26" s="257" t="s">
        <v>78</v>
      </c>
      <c r="B26" s="258"/>
      <c r="C26" s="258"/>
      <c r="D26" s="258"/>
      <c r="E26" s="258"/>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4"/>
    </row>
    <row r="27" spans="1:39" ht="18" customHeight="1" x14ac:dyDescent="0.15">
      <c r="A27" s="257" t="s">
        <v>27</v>
      </c>
      <c r="B27" s="258"/>
      <c r="C27" s="258"/>
      <c r="D27" s="258"/>
      <c r="E27" s="259"/>
      <c r="F27" s="257" t="s">
        <v>30</v>
      </c>
      <c r="G27" s="258"/>
      <c r="H27" s="258"/>
      <c r="I27" s="258"/>
      <c r="J27" s="258"/>
      <c r="K27" s="260" t="s">
        <v>28</v>
      </c>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0"/>
      <c r="AM27" s="260"/>
    </row>
    <row r="28" spans="1:39" ht="18" customHeight="1" x14ac:dyDescent="0.15">
      <c r="A28" s="245"/>
      <c r="B28" s="245"/>
      <c r="C28" s="245"/>
      <c r="D28" s="245"/>
      <c r="E28" s="245"/>
      <c r="F28" s="246"/>
      <c r="G28" s="246"/>
      <c r="H28" s="246"/>
      <c r="I28" s="246"/>
      <c r="J28" s="246"/>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row>
    <row r="29" spans="1:39" ht="18" customHeight="1" x14ac:dyDescent="0.15">
      <c r="A29" s="245"/>
      <c r="B29" s="245"/>
      <c r="C29" s="245"/>
      <c r="D29" s="245"/>
      <c r="E29" s="245"/>
      <c r="F29" s="246"/>
      <c r="G29" s="246"/>
      <c r="H29" s="246"/>
      <c r="I29" s="246"/>
      <c r="J29" s="246"/>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row>
    <row r="30" spans="1:39" ht="18" customHeight="1" x14ac:dyDescent="0.15">
      <c r="A30" s="245"/>
      <c r="B30" s="245"/>
      <c r="C30" s="245"/>
      <c r="D30" s="245"/>
      <c r="E30" s="245"/>
      <c r="F30" s="246"/>
      <c r="G30" s="246"/>
      <c r="H30" s="246"/>
      <c r="I30" s="246"/>
      <c r="J30" s="246"/>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row>
    <row r="31" spans="1:39" ht="18" customHeight="1" x14ac:dyDescent="0.15">
      <c r="A31" s="245"/>
      <c r="B31" s="245"/>
      <c r="C31" s="245"/>
      <c r="D31" s="245"/>
      <c r="E31" s="245"/>
      <c r="F31" s="246"/>
      <c r="G31" s="246"/>
      <c r="H31" s="246"/>
      <c r="I31" s="246"/>
      <c r="J31" s="246"/>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row>
    <row r="32" spans="1:39" ht="18" customHeight="1" x14ac:dyDescent="0.15">
      <c r="A32" s="245"/>
      <c r="B32" s="245"/>
      <c r="C32" s="245"/>
      <c r="D32" s="245"/>
      <c r="E32" s="245"/>
      <c r="F32" s="246"/>
      <c r="G32" s="246"/>
      <c r="H32" s="246"/>
      <c r="I32" s="246"/>
      <c r="J32" s="246"/>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row>
    <row r="33" spans="1:39" ht="18" customHeight="1" x14ac:dyDescent="0.15">
      <c r="A33" s="245"/>
      <c r="B33" s="245"/>
      <c r="C33" s="245"/>
      <c r="D33" s="245"/>
      <c r="E33" s="245"/>
      <c r="F33" s="246"/>
      <c r="G33" s="246"/>
      <c r="H33" s="246"/>
      <c r="I33" s="246"/>
      <c r="J33" s="246"/>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row>
    <row r="34" spans="1:39" ht="18" customHeight="1" x14ac:dyDescent="0.15">
      <c r="A34" s="245"/>
      <c r="B34" s="245"/>
      <c r="C34" s="245"/>
      <c r="D34" s="245"/>
      <c r="E34" s="245"/>
      <c r="F34" s="246"/>
      <c r="G34" s="246"/>
      <c r="H34" s="246"/>
      <c r="I34" s="246"/>
      <c r="J34" s="246"/>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row>
    <row r="35" spans="1:39" ht="18" customHeight="1" x14ac:dyDescent="0.15">
      <c r="A35" s="245"/>
      <c r="B35" s="245"/>
      <c r="C35" s="245"/>
      <c r="D35" s="245"/>
      <c r="E35" s="245"/>
      <c r="F35" s="246"/>
      <c r="G35" s="246"/>
      <c r="H35" s="246"/>
      <c r="I35" s="246"/>
      <c r="J35" s="246"/>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row>
    <row r="36" spans="1:39" ht="18" customHeight="1" x14ac:dyDescent="0.15">
      <c r="A36" s="245"/>
      <c r="B36" s="245"/>
      <c r="C36" s="245"/>
      <c r="D36" s="245"/>
      <c r="E36" s="245"/>
      <c r="F36" s="246"/>
      <c r="G36" s="246"/>
      <c r="H36" s="246"/>
      <c r="I36" s="246"/>
      <c r="J36" s="246"/>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row>
    <row r="37" spans="1:39" ht="18" customHeight="1" thickBot="1" x14ac:dyDescent="0.2">
      <c r="A37" s="245"/>
      <c r="B37" s="245"/>
      <c r="C37" s="245"/>
      <c r="D37" s="245"/>
      <c r="E37" s="245"/>
      <c r="F37" s="246"/>
      <c r="G37" s="246"/>
      <c r="H37" s="246"/>
      <c r="I37" s="246"/>
      <c r="J37" s="246"/>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row>
    <row r="38" spans="1:39" ht="22.5" customHeight="1" thickTop="1" x14ac:dyDescent="0.15">
      <c r="A38" s="268" t="s">
        <v>51</v>
      </c>
      <c r="B38" s="269"/>
      <c r="C38" s="269"/>
      <c r="D38" s="269"/>
      <c r="E38" s="269"/>
      <c r="F38" s="270">
        <f>SUM(F28:J37)</f>
        <v>0</v>
      </c>
      <c r="G38" s="271"/>
      <c r="H38" s="271"/>
      <c r="I38" s="271"/>
      <c r="J38" s="272"/>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row>
    <row r="39" spans="1:39" ht="18.75" customHeight="1" x14ac:dyDescent="0.15">
      <c r="A39" s="58" t="s">
        <v>170</v>
      </c>
      <c r="B39" s="15"/>
      <c r="C39" s="4"/>
      <c r="D39" s="15"/>
      <c r="E39" s="6"/>
      <c r="F39" s="15"/>
      <c r="G39" s="15"/>
      <c r="H39" s="15"/>
      <c r="I39" s="15"/>
      <c r="J39" s="12"/>
      <c r="K39" s="12"/>
      <c r="L39" s="12"/>
      <c r="M39" s="12"/>
      <c r="N39" s="12"/>
      <c r="O39" s="20"/>
      <c r="P39" s="17"/>
      <c r="Q39" s="18"/>
      <c r="R39" s="18"/>
      <c r="S39" s="12"/>
      <c r="T39" s="13"/>
      <c r="U39" s="12"/>
      <c r="V39" s="16"/>
      <c r="W39" s="210" t="s">
        <v>42</v>
      </c>
      <c r="X39" s="211"/>
      <c r="Y39" s="211"/>
      <c r="Z39" s="212"/>
      <c r="AA39" s="241" t="str">
        <f>IF(L5="","",VLOOKUP(L5,$A$63:$C$97,3,FALSE))</f>
        <v/>
      </c>
      <c r="AB39" s="242"/>
      <c r="AC39" s="242"/>
      <c r="AD39" s="211" t="s">
        <v>32</v>
      </c>
      <c r="AE39" s="212"/>
      <c r="AF39" s="210" t="s">
        <v>29</v>
      </c>
      <c r="AG39" s="211"/>
      <c r="AH39" s="212"/>
      <c r="AI39" s="243">
        <f>ROUNDDOWN($F$55/1000,0)</f>
        <v>0</v>
      </c>
      <c r="AJ39" s="244"/>
      <c r="AK39" s="244"/>
      <c r="AL39" s="211" t="s">
        <v>32</v>
      </c>
      <c r="AM39" s="212"/>
    </row>
    <row r="40" spans="1:39" ht="18.75" customHeight="1" x14ac:dyDescent="0.15">
      <c r="A40" s="49" t="s">
        <v>26</v>
      </c>
      <c r="B40" s="185"/>
      <c r="C40" s="9"/>
      <c r="D40" s="9"/>
      <c r="E40" s="9"/>
      <c r="F40" s="9"/>
      <c r="G40" s="9"/>
      <c r="H40" s="261"/>
      <c r="I40" s="262"/>
      <c r="J40" s="263"/>
      <c r="K40" s="251" t="s">
        <v>128</v>
      </c>
      <c r="L40" s="252"/>
      <c r="M40" s="252"/>
      <c r="N40" s="252"/>
      <c r="O40" s="252"/>
      <c r="P40" s="252"/>
      <c r="Q40" s="252"/>
      <c r="R40" s="252"/>
      <c r="S40" s="252"/>
      <c r="T40" s="252"/>
      <c r="U40" s="252"/>
      <c r="V40" s="252"/>
      <c r="W40" s="252"/>
      <c r="X40" s="252"/>
      <c r="Y40" s="252"/>
      <c r="Z40" s="252"/>
      <c r="AA40" s="252"/>
      <c r="AB40" s="252"/>
      <c r="AC40" s="252"/>
      <c r="AD40" s="252"/>
      <c r="AE40" s="252"/>
      <c r="AF40" s="50" t="s">
        <v>168</v>
      </c>
      <c r="AG40" s="51"/>
      <c r="AH40" s="51"/>
      <c r="AI40" s="11"/>
      <c r="AJ40" s="11"/>
      <c r="AK40" s="191"/>
      <c r="AL40" s="9"/>
      <c r="AM40" s="52"/>
    </row>
    <row r="41" spans="1:39" ht="25.5" customHeight="1" x14ac:dyDescent="0.15">
      <c r="A41" s="53"/>
      <c r="B41" s="3"/>
      <c r="C41" s="264" t="s">
        <v>173</v>
      </c>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5"/>
    </row>
    <row r="42" spans="1:39" ht="25.5" customHeight="1" x14ac:dyDescent="0.15">
      <c r="A42" s="55"/>
      <c r="B42" s="5"/>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7"/>
    </row>
    <row r="43" spans="1:39" ht="18.75" customHeight="1" x14ac:dyDescent="0.15">
      <c r="A43" s="257" t="s">
        <v>78</v>
      </c>
      <c r="B43" s="258"/>
      <c r="C43" s="258"/>
      <c r="D43" s="258"/>
      <c r="E43" s="258"/>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60"/>
    </row>
    <row r="44" spans="1:39" ht="18" customHeight="1" x14ac:dyDescent="0.15">
      <c r="A44" s="257" t="s">
        <v>27</v>
      </c>
      <c r="B44" s="258"/>
      <c r="C44" s="258"/>
      <c r="D44" s="258"/>
      <c r="E44" s="259"/>
      <c r="F44" s="257" t="s">
        <v>30</v>
      </c>
      <c r="G44" s="258"/>
      <c r="H44" s="258"/>
      <c r="I44" s="258"/>
      <c r="J44" s="258"/>
      <c r="K44" s="260" t="s">
        <v>28</v>
      </c>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row>
    <row r="45" spans="1:39" ht="18" customHeight="1" x14ac:dyDescent="0.15">
      <c r="A45" s="245"/>
      <c r="B45" s="245"/>
      <c r="C45" s="245"/>
      <c r="D45" s="245"/>
      <c r="E45" s="245"/>
      <c r="F45" s="246"/>
      <c r="G45" s="246"/>
      <c r="H45" s="246"/>
      <c r="I45" s="246"/>
      <c r="J45" s="246"/>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row>
    <row r="46" spans="1:39" ht="18" customHeight="1" x14ac:dyDescent="0.15">
      <c r="A46" s="245"/>
      <c r="B46" s="245"/>
      <c r="C46" s="245"/>
      <c r="D46" s="245"/>
      <c r="E46" s="245"/>
      <c r="F46" s="246"/>
      <c r="G46" s="246"/>
      <c r="H46" s="246"/>
      <c r="I46" s="246"/>
      <c r="J46" s="246"/>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row>
    <row r="47" spans="1:39" ht="18" customHeight="1" x14ac:dyDescent="0.15">
      <c r="A47" s="245"/>
      <c r="B47" s="245"/>
      <c r="C47" s="245"/>
      <c r="D47" s="245"/>
      <c r="E47" s="245"/>
      <c r="F47" s="246"/>
      <c r="G47" s="246"/>
      <c r="H47" s="246"/>
      <c r="I47" s="246"/>
      <c r="J47" s="246"/>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row>
    <row r="48" spans="1:39" ht="18" customHeight="1" x14ac:dyDescent="0.15">
      <c r="A48" s="245"/>
      <c r="B48" s="245"/>
      <c r="C48" s="245"/>
      <c r="D48" s="245"/>
      <c r="E48" s="245"/>
      <c r="F48" s="246"/>
      <c r="G48" s="246"/>
      <c r="H48" s="246"/>
      <c r="I48" s="246"/>
      <c r="J48" s="246"/>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row>
    <row r="49" spans="1:39" ht="18" customHeight="1" x14ac:dyDescent="0.15">
      <c r="A49" s="245"/>
      <c r="B49" s="245"/>
      <c r="C49" s="245"/>
      <c r="D49" s="245"/>
      <c r="E49" s="245"/>
      <c r="F49" s="246"/>
      <c r="G49" s="246"/>
      <c r="H49" s="246"/>
      <c r="I49" s="246"/>
      <c r="J49" s="246"/>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row>
    <row r="50" spans="1:39" ht="18" customHeight="1" x14ac:dyDescent="0.15">
      <c r="A50" s="245"/>
      <c r="B50" s="245"/>
      <c r="C50" s="245"/>
      <c r="D50" s="245"/>
      <c r="E50" s="245"/>
      <c r="F50" s="246"/>
      <c r="G50" s="246"/>
      <c r="H50" s="246"/>
      <c r="I50" s="246"/>
      <c r="J50" s="246"/>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row>
    <row r="51" spans="1:39" ht="18" customHeight="1" x14ac:dyDescent="0.15">
      <c r="A51" s="245"/>
      <c r="B51" s="245"/>
      <c r="C51" s="245"/>
      <c r="D51" s="245"/>
      <c r="E51" s="245"/>
      <c r="F51" s="246"/>
      <c r="G51" s="246"/>
      <c r="H51" s="246"/>
      <c r="I51" s="246"/>
      <c r="J51" s="246"/>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row>
    <row r="52" spans="1:39" ht="18" customHeight="1" x14ac:dyDescent="0.15">
      <c r="A52" s="245"/>
      <c r="B52" s="245"/>
      <c r="C52" s="245"/>
      <c r="D52" s="245"/>
      <c r="E52" s="245"/>
      <c r="F52" s="246"/>
      <c r="G52" s="246"/>
      <c r="H52" s="246"/>
      <c r="I52" s="246"/>
      <c r="J52" s="246"/>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row>
    <row r="53" spans="1:39" ht="18" customHeight="1" x14ac:dyDescent="0.15">
      <c r="A53" s="245"/>
      <c r="B53" s="245"/>
      <c r="C53" s="245"/>
      <c r="D53" s="245"/>
      <c r="E53" s="245"/>
      <c r="F53" s="246"/>
      <c r="G53" s="246"/>
      <c r="H53" s="246"/>
      <c r="I53" s="246"/>
      <c r="J53" s="246"/>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row>
    <row r="54" spans="1:39" ht="18" customHeight="1" thickBot="1" x14ac:dyDescent="0.2">
      <c r="A54" s="280"/>
      <c r="B54" s="280"/>
      <c r="C54" s="280"/>
      <c r="D54" s="280"/>
      <c r="E54" s="280"/>
      <c r="F54" s="281"/>
      <c r="G54" s="281"/>
      <c r="H54" s="281"/>
      <c r="I54" s="281"/>
      <c r="J54" s="281"/>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2"/>
    </row>
    <row r="55" spans="1:39" ht="22.5" customHeight="1" thickTop="1" x14ac:dyDescent="0.15">
      <c r="A55" s="274" t="s">
        <v>53</v>
      </c>
      <c r="B55" s="275"/>
      <c r="C55" s="275"/>
      <c r="D55" s="275"/>
      <c r="E55" s="276"/>
      <c r="F55" s="277">
        <f>SUM(F45:J54)</f>
        <v>0</v>
      </c>
      <c r="G55" s="278"/>
      <c r="H55" s="278"/>
      <c r="I55" s="278"/>
      <c r="J55" s="278"/>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row>
    <row r="56" spans="1:39" ht="4.5" customHeight="1" x14ac:dyDescent="0.15">
      <c r="A56" s="61"/>
      <c r="B56" s="61"/>
      <c r="C56" s="61"/>
      <c r="D56" s="61"/>
      <c r="E56" s="61"/>
      <c r="F56" s="61"/>
      <c r="G56" s="61"/>
      <c r="H56" s="61"/>
      <c r="I56" s="61"/>
      <c r="J56" s="61"/>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19"/>
      <c r="AL56" s="19"/>
      <c r="AM56" s="19"/>
    </row>
    <row r="57" spans="1:39" ht="3.75" customHeight="1" x14ac:dyDescent="0.15">
      <c r="A57" s="63"/>
      <c r="B57" s="64"/>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6"/>
      <c r="AL57" s="66"/>
      <c r="AM57" s="67"/>
    </row>
    <row r="60" spans="1:39" hidden="1" x14ac:dyDescent="0.15"/>
    <row r="61" spans="1:39" hidden="1" x14ac:dyDescent="0.15"/>
    <row r="62" spans="1:39" s="90" customFormat="1" ht="6" hidden="1" x14ac:dyDescent="0.15">
      <c r="B62" s="90" t="s">
        <v>54</v>
      </c>
      <c r="C62" s="90" t="s">
        <v>55</v>
      </c>
      <c r="D62" s="90" t="s">
        <v>56</v>
      </c>
      <c r="E62" s="90" t="s">
        <v>57</v>
      </c>
    </row>
    <row r="63" spans="1:39" s="90" customFormat="1" ht="6" hidden="1" x14ac:dyDescent="0.15">
      <c r="A63" s="90" t="s">
        <v>58</v>
      </c>
      <c r="B63" s="91">
        <v>537</v>
      </c>
      <c r="C63" s="91">
        <v>268</v>
      </c>
      <c r="D63" s="91">
        <v>537</v>
      </c>
      <c r="E63" s="91">
        <v>268</v>
      </c>
      <c r="F63" s="90" t="s">
        <v>59</v>
      </c>
      <c r="G63" s="91"/>
    </row>
    <row r="64" spans="1:39" s="90" customFormat="1" ht="6" hidden="1" x14ac:dyDescent="0.15">
      <c r="A64" s="90" t="s">
        <v>60</v>
      </c>
      <c r="B64" s="91">
        <v>684</v>
      </c>
      <c r="C64" s="91">
        <v>342</v>
      </c>
      <c r="D64" s="91">
        <v>684</v>
      </c>
      <c r="E64" s="91">
        <v>342</v>
      </c>
      <c r="F64" s="90" t="s">
        <v>59</v>
      </c>
      <c r="G64" s="91"/>
    </row>
    <row r="65" spans="1:7" s="90" customFormat="1" ht="6" hidden="1" x14ac:dyDescent="0.15">
      <c r="A65" s="90" t="s">
        <v>61</v>
      </c>
      <c r="B65" s="91">
        <v>889</v>
      </c>
      <c r="C65" s="91">
        <v>445</v>
      </c>
      <c r="D65" s="91">
        <v>889</v>
      </c>
      <c r="E65" s="91">
        <v>445</v>
      </c>
      <c r="F65" s="90" t="s">
        <v>59</v>
      </c>
      <c r="G65" s="91"/>
    </row>
    <row r="66" spans="1:7" s="90" customFormat="1" ht="6" hidden="1" x14ac:dyDescent="0.15">
      <c r="A66" s="90" t="s">
        <v>62</v>
      </c>
      <c r="B66" s="91">
        <v>231</v>
      </c>
      <c r="C66" s="91">
        <v>115</v>
      </c>
      <c r="D66" s="91">
        <v>231</v>
      </c>
      <c r="E66" s="91">
        <v>115</v>
      </c>
      <c r="F66" s="90" t="s">
        <v>59</v>
      </c>
      <c r="G66" s="91"/>
    </row>
    <row r="67" spans="1:7" s="90" customFormat="1" ht="6" hidden="1" x14ac:dyDescent="0.15">
      <c r="A67" s="90" t="s">
        <v>6</v>
      </c>
      <c r="B67" s="91">
        <v>226</v>
      </c>
      <c r="C67" s="91">
        <v>113</v>
      </c>
      <c r="D67" s="91">
        <v>226</v>
      </c>
      <c r="E67" s="91">
        <v>113</v>
      </c>
      <c r="F67" s="90" t="s">
        <v>59</v>
      </c>
      <c r="G67" s="91"/>
    </row>
    <row r="68" spans="1:7" s="90" customFormat="1" ht="6" hidden="1" x14ac:dyDescent="0.15">
      <c r="A68" s="90" t="s">
        <v>63</v>
      </c>
      <c r="B68" s="91">
        <v>564</v>
      </c>
      <c r="C68" s="91">
        <v>282</v>
      </c>
      <c r="D68" s="91">
        <v>564</v>
      </c>
      <c r="E68" s="91">
        <v>282</v>
      </c>
      <c r="F68" s="90" t="s">
        <v>59</v>
      </c>
      <c r="G68" s="91"/>
    </row>
    <row r="69" spans="1:7" s="90" customFormat="1" ht="6" hidden="1" x14ac:dyDescent="0.15">
      <c r="A69" s="90" t="s">
        <v>64</v>
      </c>
      <c r="B69" s="91">
        <v>710</v>
      </c>
      <c r="C69" s="91">
        <v>355</v>
      </c>
      <c r="D69" s="91">
        <v>710</v>
      </c>
      <c r="E69" s="91">
        <v>355</v>
      </c>
      <c r="F69" s="90" t="s">
        <v>59</v>
      </c>
      <c r="G69" s="91"/>
    </row>
    <row r="70" spans="1:7" s="90" customFormat="1" ht="6" hidden="1" x14ac:dyDescent="0.15">
      <c r="A70" s="90" t="s">
        <v>65</v>
      </c>
      <c r="B70" s="91">
        <v>1133</v>
      </c>
      <c r="C70" s="91">
        <v>567</v>
      </c>
      <c r="D70" s="91">
        <v>1133</v>
      </c>
      <c r="E70" s="91">
        <v>567</v>
      </c>
      <c r="F70" s="90" t="s">
        <v>59</v>
      </c>
      <c r="G70" s="91"/>
    </row>
    <row r="71" spans="1:7" s="90" customFormat="1" ht="6" hidden="1" x14ac:dyDescent="0.15">
      <c r="A71" s="90" t="s">
        <v>31</v>
      </c>
      <c r="B71" s="91">
        <f>D71*$AG$5</f>
        <v>0</v>
      </c>
      <c r="C71" s="91">
        <f>E71*$AG$5</f>
        <v>0</v>
      </c>
      <c r="D71" s="91">
        <v>27</v>
      </c>
      <c r="E71" s="91">
        <v>13</v>
      </c>
      <c r="F71" s="90" t="s">
        <v>66</v>
      </c>
      <c r="G71" s="91"/>
    </row>
    <row r="72" spans="1:7" s="90" customFormat="1" ht="6" hidden="1" x14ac:dyDescent="0.15">
      <c r="A72" s="90" t="s">
        <v>67</v>
      </c>
      <c r="B72" s="91">
        <f>D72*$AG$5</f>
        <v>0</v>
      </c>
      <c r="C72" s="91">
        <f>E72*$AG$5</f>
        <v>0</v>
      </c>
      <c r="D72" s="91">
        <v>27</v>
      </c>
      <c r="E72" s="91">
        <v>13</v>
      </c>
      <c r="F72" s="90" t="s">
        <v>66</v>
      </c>
      <c r="G72" s="91"/>
    </row>
    <row r="73" spans="1:7" s="90" customFormat="1" ht="6" hidden="1" x14ac:dyDescent="0.15">
      <c r="A73" s="90" t="s">
        <v>7</v>
      </c>
      <c r="B73" s="91">
        <v>320</v>
      </c>
      <c r="C73" s="91">
        <v>160</v>
      </c>
      <c r="D73" s="91">
        <v>320</v>
      </c>
      <c r="E73" s="91">
        <v>160</v>
      </c>
      <c r="F73" s="90" t="s">
        <v>59</v>
      </c>
      <c r="G73" s="91"/>
    </row>
    <row r="74" spans="1:7" s="90" customFormat="1" ht="6" hidden="1" x14ac:dyDescent="0.15">
      <c r="A74" s="90" t="s">
        <v>8</v>
      </c>
      <c r="B74" s="91">
        <v>339</v>
      </c>
      <c r="C74" s="91">
        <v>169</v>
      </c>
      <c r="D74" s="91">
        <v>339</v>
      </c>
      <c r="E74" s="91">
        <v>169</v>
      </c>
      <c r="F74" s="90" t="s">
        <v>59</v>
      </c>
      <c r="G74" s="91"/>
    </row>
    <row r="75" spans="1:7" s="90" customFormat="1" ht="6" hidden="1" x14ac:dyDescent="0.15">
      <c r="A75" s="90" t="s">
        <v>9</v>
      </c>
      <c r="B75" s="91">
        <v>311</v>
      </c>
      <c r="C75" s="91">
        <v>156</v>
      </c>
      <c r="D75" s="91">
        <v>311</v>
      </c>
      <c r="E75" s="91">
        <v>156</v>
      </c>
      <c r="F75" s="90" t="s">
        <v>59</v>
      </c>
      <c r="G75" s="91"/>
    </row>
    <row r="76" spans="1:7" s="90" customFormat="1" ht="6" hidden="1" x14ac:dyDescent="0.15">
      <c r="A76" s="90" t="s">
        <v>10</v>
      </c>
      <c r="B76" s="91">
        <v>137</v>
      </c>
      <c r="C76" s="91">
        <v>68</v>
      </c>
      <c r="D76" s="91">
        <v>137</v>
      </c>
      <c r="E76" s="91">
        <v>68</v>
      </c>
      <c r="F76" s="90" t="s">
        <v>59</v>
      </c>
      <c r="G76" s="91"/>
    </row>
    <row r="77" spans="1:7" s="90" customFormat="1" ht="6" hidden="1" x14ac:dyDescent="0.15">
      <c r="A77" s="90" t="s">
        <v>11</v>
      </c>
      <c r="B77" s="91">
        <v>508</v>
      </c>
      <c r="C77" s="91">
        <v>254</v>
      </c>
      <c r="D77" s="91">
        <v>508</v>
      </c>
      <c r="E77" s="91">
        <v>254</v>
      </c>
      <c r="F77" s="90" t="s">
        <v>59</v>
      </c>
      <c r="G77" s="91"/>
    </row>
    <row r="78" spans="1:7" s="90" customFormat="1" ht="6" hidden="1" x14ac:dyDescent="0.15">
      <c r="A78" s="90" t="s">
        <v>12</v>
      </c>
      <c r="B78" s="91">
        <v>204</v>
      </c>
      <c r="C78" s="91">
        <v>102</v>
      </c>
      <c r="D78" s="91">
        <v>204</v>
      </c>
      <c r="E78" s="91">
        <v>102</v>
      </c>
      <c r="F78" s="90" t="s">
        <v>59</v>
      </c>
      <c r="G78" s="91"/>
    </row>
    <row r="79" spans="1:7" s="90" customFormat="1" ht="6" hidden="1" x14ac:dyDescent="0.15">
      <c r="A79" s="90" t="s">
        <v>13</v>
      </c>
      <c r="B79" s="91">
        <v>148</v>
      </c>
      <c r="C79" s="91">
        <v>74</v>
      </c>
      <c r="D79" s="91">
        <v>148</v>
      </c>
      <c r="E79" s="91">
        <v>74</v>
      </c>
      <c r="F79" s="90" t="s">
        <v>59</v>
      </c>
      <c r="G79" s="91"/>
    </row>
    <row r="80" spans="1:7" s="90" customFormat="1" ht="6" hidden="1" x14ac:dyDescent="0.15">
      <c r="A80" s="90" t="s">
        <v>14</v>
      </c>
      <c r="B80" s="91"/>
      <c r="C80" s="91">
        <v>282</v>
      </c>
      <c r="D80" s="91"/>
      <c r="E80" s="91">
        <v>282</v>
      </c>
      <c r="F80" s="90" t="s">
        <v>59</v>
      </c>
      <c r="G80" s="91"/>
    </row>
    <row r="81" spans="1:7" s="90" customFormat="1" ht="6" hidden="1" x14ac:dyDescent="0.15">
      <c r="A81" s="90" t="s">
        <v>68</v>
      </c>
      <c r="B81" s="91">
        <v>33</v>
      </c>
      <c r="C81" s="91">
        <v>16</v>
      </c>
      <c r="D81" s="91">
        <v>33</v>
      </c>
      <c r="E81" s="91">
        <v>16</v>
      </c>
      <c r="F81" s="90" t="s">
        <v>59</v>
      </c>
      <c r="G81" s="91"/>
    </row>
    <row r="82" spans="1:7" s="90" customFormat="1" ht="6" hidden="1" x14ac:dyDescent="0.15">
      <c r="A82" s="90" t="s">
        <v>15</v>
      </c>
      <c r="B82" s="91">
        <v>475</v>
      </c>
      <c r="C82" s="91">
        <v>237</v>
      </c>
      <c r="D82" s="91">
        <v>475</v>
      </c>
      <c r="E82" s="91">
        <v>237</v>
      </c>
      <c r="F82" s="90" t="s">
        <v>59</v>
      </c>
      <c r="G82" s="91"/>
    </row>
    <row r="83" spans="1:7" s="90" customFormat="1" ht="6" hidden="1" x14ac:dyDescent="0.15">
      <c r="A83" s="90" t="s">
        <v>16</v>
      </c>
      <c r="B83" s="91">
        <v>638</v>
      </c>
      <c r="C83" s="91">
        <v>319</v>
      </c>
      <c r="D83" s="91">
        <v>638</v>
      </c>
      <c r="E83" s="91">
        <v>319</v>
      </c>
      <c r="F83" s="90" t="s">
        <v>59</v>
      </c>
      <c r="G83" s="91"/>
    </row>
    <row r="84" spans="1:7" s="90" customFormat="1" ht="6" hidden="1" x14ac:dyDescent="0.15">
      <c r="A84" s="90" t="s">
        <v>17</v>
      </c>
      <c r="B84" s="91">
        <f>D84*$AG$5</f>
        <v>0</v>
      </c>
      <c r="C84" s="91">
        <f>E84*$AG$5</f>
        <v>0</v>
      </c>
      <c r="D84" s="91">
        <v>38</v>
      </c>
      <c r="E84" s="91">
        <v>19</v>
      </c>
      <c r="F84" s="90" t="s">
        <v>66</v>
      </c>
      <c r="G84" s="91"/>
    </row>
    <row r="85" spans="1:7" s="90" customFormat="1" ht="6" hidden="1" x14ac:dyDescent="0.15">
      <c r="A85" s="90" t="s">
        <v>18</v>
      </c>
      <c r="B85" s="91">
        <f>D85*$AG$5</f>
        <v>0</v>
      </c>
      <c r="C85" s="91">
        <f t="shared" ref="C85:C97" si="0">E85*$AG$5</f>
        <v>0</v>
      </c>
      <c r="D85" s="91">
        <v>40</v>
      </c>
      <c r="E85" s="91">
        <v>20</v>
      </c>
      <c r="F85" s="90" t="s">
        <v>66</v>
      </c>
      <c r="G85" s="91"/>
    </row>
    <row r="86" spans="1:7" s="90" customFormat="1" ht="6" hidden="1" x14ac:dyDescent="0.15">
      <c r="A86" s="90" t="s">
        <v>19</v>
      </c>
      <c r="B86" s="91">
        <f t="shared" ref="B86:B97" si="1">D86*$AG$5</f>
        <v>0</v>
      </c>
      <c r="C86" s="91">
        <f t="shared" si="0"/>
        <v>0</v>
      </c>
      <c r="D86" s="91">
        <v>38</v>
      </c>
      <c r="E86" s="91">
        <v>19</v>
      </c>
      <c r="F86" s="90" t="s">
        <v>66</v>
      </c>
      <c r="G86" s="91"/>
    </row>
    <row r="87" spans="1:7" s="90" customFormat="1" ht="6" hidden="1" x14ac:dyDescent="0.15">
      <c r="A87" s="90" t="s">
        <v>20</v>
      </c>
      <c r="B87" s="91">
        <f t="shared" si="1"/>
        <v>0</v>
      </c>
      <c r="C87" s="91">
        <f t="shared" si="0"/>
        <v>0</v>
      </c>
      <c r="D87" s="91">
        <v>48</v>
      </c>
      <c r="E87" s="91">
        <v>24</v>
      </c>
      <c r="F87" s="90" t="s">
        <v>66</v>
      </c>
      <c r="G87" s="91"/>
    </row>
    <row r="88" spans="1:7" s="90" customFormat="1" ht="6" hidden="1" x14ac:dyDescent="0.15">
      <c r="A88" s="90" t="s">
        <v>21</v>
      </c>
      <c r="B88" s="91">
        <f t="shared" si="1"/>
        <v>0</v>
      </c>
      <c r="C88" s="91">
        <f t="shared" si="0"/>
        <v>0</v>
      </c>
      <c r="D88" s="91">
        <v>43</v>
      </c>
      <c r="E88" s="91">
        <v>21</v>
      </c>
      <c r="F88" s="90" t="s">
        <v>66</v>
      </c>
      <c r="G88" s="91"/>
    </row>
    <row r="89" spans="1:7" s="90" customFormat="1" ht="6" hidden="1" x14ac:dyDescent="0.15">
      <c r="A89" s="90" t="s">
        <v>22</v>
      </c>
      <c r="B89" s="91">
        <f t="shared" si="1"/>
        <v>0</v>
      </c>
      <c r="C89" s="91">
        <f>E89*$AG$5</f>
        <v>0</v>
      </c>
      <c r="D89" s="91">
        <v>36</v>
      </c>
      <c r="E89" s="91">
        <v>18</v>
      </c>
      <c r="F89" s="90" t="s">
        <v>66</v>
      </c>
      <c r="G89" s="91"/>
    </row>
    <row r="90" spans="1:7" s="90" customFormat="1" ht="6" hidden="1" x14ac:dyDescent="0.15">
      <c r="A90" s="90" t="s">
        <v>69</v>
      </c>
      <c r="B90" s="91">
        <f t="shared" si="1"/>
        <v>0</v>
      </c>
      <c r="C90" s="91">
        <f t="shared" si="0"/>
        <v>0</v>
      </c>
      <c r="D90" s="91">
        <v>37</v>
      </c>
      <c r="E90" s="91">
        <v>19</v>
      </c>
      <c r="F90" s="90" t="s">
        <v>66</v>
      </c>
      <c r="G90" s="91"/>
    </row>
    <row r="91" spans="1:7" s="90" customFormat="1" ht="6" hidden="1" x14ac:dyDescent="0.15">
      <c r="A91" s="90" t="s">
        <v>70</v>
      </c>
      <c r="B91" s="91">
        <f t="shared" si="1"/>
        <v>0</v>
      </c>
      <c r="C91" s="91">
        <f t="shared" si="0"/>
        <v>0</v>
      </c>
      <c r="D91" s="91">
        <v>35</v>
      </c>
      <c r="E91" s="91">
        <v>18</v>
      </c>
      <c r="F91" s="90" t="s">
        <v>66</v>
      </c>
      <c r="G91" s="91"/>
    </row>
    <row r="92" spans="1:7" s="90" customFormat="1" ht="6" hidden="1" x14ac:dyDescent="0.15">
      <c r="A92" s="90" t="s">
        <v>71</v>
      </c>
      <c r="B92" s="91">
        <f t="shared" si="1"/>
        <v>0</v>
      </c>
      <c r="C92" s="91">
        <f t="shared" si="0"/>
        <v>0</v>
      </c>
      <c r="D92" s="91">
        <v>37</v>
      </c>
      <c r="E92" s="91">
        <v>19</v>
      </c>
      <c r="F92" s="90" t="s">
        <v>66</v>
      </c>
      <c r="G92" s="91"/>
    </row>
    <row r="93" spans="1:7" s="90" customFormat="1" ht="6" hidden="1" x14ac:dyDescent="0.15">
      <c r="A93" s="90" t="s">
        <v>72</v>
      </c>
      <c r="B93" s="91">
        <f t="shared" si="1"/>
        <v>0</v>
      </c>
      <c r="C93" s="91">
        <f t="shared" si="0"/>
        <v>0</v>
      </c>
      <c r="D93" s="91">
        <v>35</v>
      </c>
      <c r="E93" s="91">
        <v>18</v>
      </c>
      <c r="F93" s="90" t="s">
        <v>66</v>
      </c>
      <c r="G93" s="91"/>
    </row>
    <row r="94" spans="1:7" s="90" customFormat="1" ht="6" hidden="1" x14ac:dyDescent="0.15">
      <c r="A94" s="90" t="s">
        <v>73</v>
      </c>
      <c r="B94" s="91">
        <f t="shared" si="1"/>
        <v>0</v>
      </c>
      <c r="C94" s="91">
        <f>E94*$AG$5</f>
        <v>0</v>
      </c>
      <c r="D94" s="91">
        <v>37</v>
      </c>
      <c r="E94" s="91">
        <v>19</v>
      </c>
      <c r="F94" s="90" t="s">
        <v>66</v>
      </c>
      <c r="G94" s="91"/>
    </row>
    <row r="95" spans="1:7" s="90" customFormat="1" ht="6" hidden="1" x14ac:dyDescent="0.15">
      <c r="A95" s="90" t="s">
        <v>74</v>
      </c>
      <c r="B95" s="91">
        <f t="shared" si="1"/>
        <v>0</v>
      </c>
      <c r="C95" s="91">
        <f t="shared" si="0"/>
        <v>0</v>
      </c>
      <c r="D95" s="91">
        <v>35</v>
      </c>
      <c r="E95" s="91">
        <v>18</v>
      </c>
      <c r="F95" s="90" t="s">
        <v>66</v>
      </c>
      <c r="G95" s="91"/>
    </row>
    <row r="96" spans="1:7" s="90" customFormat="1" ht="6" hidden="1" x14ac:dyDescent="0.15">
      <c r="A96" s="90" t="s">
        <v>75</v>
      </c>
      <c r="B96" s="91">
        <f t="shared" si="1"/>
        <v>0</v>
      </c>
      <c r="C96" s="91">
        <f t="shared" si="0"/>
        <v>0</v>
      </c>
      <c r="D96" s="91">
        <v>37</v>
      </c>
      <c r="E96" s="91">
        <v>19</v>
      </c>
      <c r="F96" s="90" t="s">
        <v>66</v>
      </c>
      <c r="G96" s="91"/>
    </row>
    <row r="97" spans="1:7" s="90" customFormat="1" ht="6" hidden="1" x14ac:dyDescent="0.15">
      <c r="A97" s="90" t="s">
        <v>76</v>
      </c>
      <c r="B97" s="91">
        <f t="shared" si="1"/>
        <v>0</v>
      </c>
      <c r="C97" s="91">
        <f t="shared" si="0"/>
        <v>0</v>
      </c>
      <c r="D97" s="91">
        <v>35</v>
      </c>
      <c r="E97" s="91">
        <v>18</v>
      </c>
      <c r="F97" s="90" t="s">
        <v>66</v>
      </c>
      <c r="G97" s="91"/>
    </row>
    <row r="98" spans="1:7" s="90" customFormat="1" ht="6" hidden="1" x14ac:dyDescent="0.15"/>
    <row r="99" spans="1:7" s="90" customFormat="1" ht="6" hidden="1" x14ac:dyDescent="0.15">
      <c r="A99" s="177" t="s">
        <v>125</v>
      </c>
      <c r="B99" s="90" t="s">
        <v>77</v>
      </c>
    </row>
    <row r="100" spans="1:7" s="90" customFormat="1" ht="6" hidden="1" x14ac:dyDescent="0.15">
      <c r="A100" s="177" t="s">
        <v>126</v>
      </c>
      <c r="B100" s="90">
        <v>0</v>
      </c>
      <c r="C100" s="90" t="b">
        <v>0</v>
      </c>
      <c r="D100" s="90" t="b">
        <v>0</v>
      </c>
      <c r="E100" s="90" t="b">
        <v>0</v>
      </c>
      <c r="F100" s="90">
        <v>0</v>
      </c>
      <c r="G100" s="90">
        <v>0</v>
      </c>
    </row>
    <row r="101" spans="1:7" s="90" customFormat="1" ht="6" hidden="1" x14ac:dyDescent="0.15">
      <c r="A101" s="177" t="s">
        <v>127</v>
      </c>
    </row>
    <row r="102" spans="1:7" s="90" customFormat="1" ht="6" hidden="1" x14ac:dyDescent="0.15">
      <c r="A102" s="177"/>
    </row>
    <row r="103" spans="1:7" s="90" customFormat="1" ht="6" hidden="1" x14ac:dyDescent="0.15"/>
    <row r="104" spans="1:7" s="90" customFormat="1" ht="6" hidden="1" x14ac:dyDescent="0.15"/>
    <row r="105" spans="1:7" s="90" customFormat="1" ht="6" hidden="1" x14ac:dyDescent="0.15">
      <c r="A105" s="90" t="s">
        <v>129</v>
      </c>
    </row>
    <row r="106" spans="1:7" s="90" customFormat="1" ht="6" hidden="1" x14ac:dyDescent="0.15">
      <c r="A106" s="90" t="s">
        <v>175</v>
      </c>
    </row>
  </sheetData>
  <sheetProtection formatCells="0" formatColumns="0" formatRows="0" insertColumns="0" insertRows="0" autoFilter="0"/>
  <mergeCells count="121">
    <mergeCell ref="A55:E55"/>
    <mergeCell ref="F55:J55"/>
    <mergeCell ref="K55:AM55"/>
    <mergeCell ref="A53:E53"/>
    <mergeCell ref="F53:J53"/>
    <mergeCell ref="K53:AM53"/>
    <mergeCell ref="A54:E54"/>
    <mergeCell ref="F54:J54"/>
    <mergeCell ref="K54:AM54"/>
    <mergeCell ref="A51:E51"/>
    <mergeCell ref="F51:J51"/>
    <mergeCell ref="K51:AM51"/>
    <mergeCell ref="A52:E52"/>
    <mergeCell ref="F52:J52"/>
    <mergeCell ref="K52:AM52"/>
    <mergeCell ref="A49:E49"/>
    <mergeCell ref="F49:J49"/>
    <mergeCell ref="K49:AM49"/>
    <mergeCell ref="A50:E50"/>
    <mergeCell ref="F50:J50"/>
    <mergeCell ref="K50:AM50"/>
    <mergeCell ref="A47:E47"/>
    <mergeCell ref="F47:J47"/>
    <mergeCell ref="K47:AM47"/>
    <mergeCell ref="A48:E48"/>
    <mergeCell ref="F48:J48"/>
    <mergeCell ref="K48:AM48"/>
    <mergeCell ref="A45:E45"/>
    <mergeCell ref="F45:J45"/>
    <mergeCell ref="K45:AM45"/>
    <mergeCell ref="A46:E46"/>
    <mergeCell ref="F46:J46"/>
    <mergeCell ref="K46:AM46"/>
    <mergeCell ref="H40:J40"/>
    <mergeCell ref="K40:AE40"/>
    <mergeCell ref="C41:AM42"/>
    <mergeCell ref="A43:E43"/>
    <mergeCell ref="A44:E44"/>
    <mergeCell ref="F44:J44"/>
    <mergeCell ref="K44:AM44"/>
    <mergeCell ref="A38:E38"/>
    <mergeCell ref="F38:J38"/>
    <mergeCell ref="K38:AM38"/>
    <mergeCell ref="W39:Z39"/>
    <mergeCell ref="AA39:AC39"/>
    <mergeCell ref="AD39:AE39"/>
    <mergeCell ref="AF39:AH39"/>
    <mergeCell ref="AI39:AK39"/>
    <mergeCell ref="AL39:AM39"/>
    <mergeCell ref="A36:E36"/>
    <mergeCell ref="F36:J36"/>
    <mergeCell ref="K36:AM36"/>
    <mergeCell ref="A37:E37"/>
    <mergeCell ref="F37:J37"/>
    <mergeCell ref="K37:AM37"/>
    <mergeCell ref="A34:E34"/>
    <mergeCell ref="F34:J34"/>
    <mergeCell ref="K34:AM34"/>
    <mergeCell ref="A35:E35"/>
    <mergeCell ref="F35:J35"/>
    <mergeCell ref="K35:AM35"/>
    <mergeCell ref="A32:E32"/>
    <mergeCell ref="F32:J32"/>
    <mergeCell ref="K32:AM32"/>
    <mergeCell ref="A33:E33"/>
    <mergeCell ref="F33:J33"/>
    <mergeCell ref="K33:AM33"/>
    <mergeCell ref="A30:E30"/>
    <mergeCell ref="F30:J30"/>
    <mergeCell ref="K30:AM30"/>
    <mergeCell ref="A31:E31"/>
    <mergeCell ref="F31:J31"/>
    <mergeCell ref="K31:AM31"/>
    <mergeCell ref="A28:E28"/>
    <mergeCell ref="F28:J28"/>
    <mergeCell ref="K28:AM28"/>
    <mergeCell ref="A29:E29"/>
    <mergeCell ref="F29:J29"/>
    <mergeCell ref="K29:AM29"/>
    <mergeCell ref="H17:J17"/>
    <mergeCell ref="K17:AE17"/>
    <mergeCell ref="C18:AM25"/>
    <mergeCell ref="A26:E26"/>
    <mergeCell ref="A27:E27"/>
    <mergeCell ref="F27:J27"/>
    <mergeCell ref="K27:AM27"/>
    <mergeCell ref="S11:Y11"/>
    <mergeCell ref="AG11:AM11"/>
    <mergeCell ref="L12:AM12"/>
    <mergeCell ref="A13:H14"/>
    <mergeCell ref="W16:Z16"/>
    <mergeCell ref="AA16:AC16"/>
    <mergeCell ref="AD16:AE16"/>
    <mergeCell ref="AF16:AH16"/>
    <mergeCell ref="AI16:AK16"/>
    <mergeCell ref="AL16:AM16"/>
    <mergeCell ref="B8:K8"/>
    <mergeCell ref="M8:N8"/>
    <mergeCell ref="W8:X8"/>
    <mergeCell ref="AF8:AG8"/>
    <mergeCell ref="B9:K9"/>
    <mergeCell ref="B10:K10"/>
    <mergeCell ref="M10:N10"/>
    <mergeCell ref="W10:X10"/>
    <mergeCell ref="AF10:AG10"/>
    <mergeCell ref="AP5:AT5"/>
    <mergeCell ref="B6:K7"/>
    <mergeCell ref="Q6:R6"/>
    <mergeCell ref="T6:V6"/>
    <mergeCell ref="AT6:AT7"/>
    <mergeCell ref="L7:AM7"/>
    <mergeCell ref="A3:A12"/>
    <mergeCell ref="L3:AF3"/>
    <mergeCell ref="AG3:AM3"/>
    <mergeCell ref="L4:AF4"/>
    <mergeCell ref="AG4:AM4"/>
    <mergeCell ref="AP4:AT4"/>
    <mergeCell ref="L5:AB5"/>
    <mergeCell ref="AC5:AF5"/>
    <mergeCell ref="AG5:AK5"/>
    <mergeCell ref="AL5:AM5"/>
  </mergeCells>
  <phoneticPr fontId="2"/>
  <dataValidations count="4">
    <dataValidation type="list" allowBlank="1" showInputMessage="1" showErrorMessage="1" sqref="L5:AB5">
      <formula1>$A$63:$A$97</formula1>
    </dataValidation>
    <dataValidation type="list" allowBlank="1" showInputMessage="1" showErrorMessage="1" sqref="H40:J40">
      <formula1>$A$105:$A$106</formula1>
    </dataValidation>
    <dataValidation type="list" allowBlank="1" showInputMessage="1" showErrorMessage="1" sqref="H17:J17">
      <formula1>$A$99:$A$100</formula1>
    </dataValidation>
    <dataValidation imeMode="halfAlpha" allowBlank="1" showInputMessage="1" showErrorMessage="1" sqref="S39:V39 J39:N39"/>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81" r:id="rId4" name="Check Box 1">
              <controlPr defaultSize="0" autoFill="0" autoLine="0" autoPict="0">
                <anchor moveWithCells="1">
                  <from>
                    <xdr:col>7</xdr:col>
                    <xdr:colOff>142875</xdr:colOff>
                    <xdr:row>12</xdr:row>
                    <xdr:rowOff>0</xdr:rowOff>
                  </from>
                  <to>
                    <xdr:col>9</xdr:col>
                    <xdr:colOff>47625</xdr:colOff>
                    <xdr:row>13</xdr:row>
                    <xdr:rowOff>28575</xdr:rowOff>
                  </to>
                </anchor>
              </controlPr>
            </control>
          </mc:Choice>
        </mc:AlternateContent>
        <mc:AlternateContent xmlns:mc="http://schemas.openxmlformats.org/markup-compatibility/2006">
          <mc:Choice Requires="x14">
            <control shapeId="71682" r:id="rId5" name="Check Box 2">
              <controlPr defaultSize="0" autoFill="0" autoLine="0" autoPict="0">
                <anchor moveWithCells="1">
                  <from>
                    <xdr:col>7</xdr:col>
                    <xdr:colOff>142875</xdr:colOff>
                    <xdr:row>12</xdr:row>
                    <xdr:rowOff>219075</xdr:rowOff>
                  </from>
                  <to>
                    <xdr:col>9</xdr:col>
                    <xdr:colOff>47625</xdr:colOff>
                    <xdr:row>14</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
  <sheetViews>
    <sheetView showGridLines="0" view="pageBreakPreview" zoomScale="110" zoomScaleNormal="100" zoomScaleSheetLayoutView="110" workbookViewId="0">
      <selection activeCell="D8" sqref="D8"/>
    </sheetView>
  </sheetViews>
  <sheetFormatPr defaultColWidth="3.125" defaultRowHeight="15" customHeight="1" x14ac:dyDescent="0.15"/>
  <cols>
    <col min="1" max="3" width="3.125" style="130" customWidth="1"/>
    <col min="4" max="24" width="3.5" style="130" customWidth="1"/>
    <col min="25" max="256" width="3.125" style="130"/>
    <col min="257" max="259" width="3.125" style="130" customWidth="1"/>
    <col min="260" max="280" width="3.5" style="130" customWidth="1"/>
    <col min="281" max="512" width="3.125" style="130"/>
    <col min="513" max="515" width="3.125" style="130" customWidth="1"/>
    <col min="516" max="536" width="3.5" style="130" customWidth="1"/>
    <col min="537" max="768" width="3.125" style="130"/>
    <col min="769" max="771" width="3.125" style="130" customWidth="1"/>
    <col min="772" max="792" width="3.5" style="130" customWidth="1"/>
    <col min="793" max="1024" width="3.125" style="130"/>
    <col min="1025" max="1027" width="3.125" style="130" customWidth="1"/>
    <col min="1028" max="1048" width="3.5" style="130" customWidth="1"/>
    <col min="1049" max="1280" width="3.125" style="130"/>
    <col min="1281" max="1283" width="3.125" style="130" customWidth="1"/>
    <col min="1284" max="1304" width="3.5" style="130" customWidth="1"/>
    <col min="1305" max="1536" width="3.125" style="130"/>
    <col min="1537" max="1539" width="3.125" style="130" customWidth="1"/>
    <col min="1540" max="1560" width="3.5" style="130" customWidth="1"/>
    <col min="1561" max="1792" width="3.125" style="130"/>
    <col min="1793" max="1795" width="3.125" style="130" customWidth="1"/>
    <col min="1796" max="1816" width="3.5" style="130" customWidth="1"/>
    <col min="1817" max="2048" width="3.125" style="130"/>
    <col min="2049" max="2051" width="3.125" style="130" customWidth="1"/>
    <col min="2052" max="2072" width="3.5" style="130" customWidth="1"/>
    <col min="2073" max="2304" width="3.125" style="130"/>
    <col min="2305" max="2307" width="3.125" style="130" customWidth="1"/>
    <col min="2308" max="2328" width="3.5" style="130" customWidth="1"/>
    <col min="2329" max="2560" width="3.125" style="130"/>
    <col min="2561" max="2563" width="3.125" style="130" customWidth="1"/>
    <col min="2564" max="2584" width="3.5" style="130" customWidth="1"/>
    <col min="2585" max="2816" width="3.125" style="130"/>
    <col min="2817" max="2819" width="3.125" style="130" customWidth="1"/>
    <col min="2820" max="2840" width="3.5" style="130" customWidth="1"/>
    <col min="2841" max="3072" width="3.125" style="130"/>
    <col min="3073" max="3075" width="3.125" style="130" customWidth="1"/>
    <col min="3076" max="3096" width="3.5" style="130" customWidth="1"/>
    <col min="3097" max="3328" width="3.125" style="130"/>
    <col min="3329" max="3331" width="3.125" style="130" customWidth="1"/>
    <col min="3332" max="3352" width="3.5" style="130" customWidth="1"/>
    <col min="3353" max="3584" width="3.125" style="130"/>
    <col min="3585" max="3587" width="3.125" style="130" customWidth="1"/>
    <col min="3588" max="3608" width="3.5" style="130" customWidth="1"/>
    <col min="3609" max="3840" width="3.125" style="130"/>
    <col min="3841" max="3843" width="3.125" style="130" customWidth="1"/>
    <col min="3844" max="3864" width="3.5" style="130" customWidth="1"/>
    <col min="3865" max="4096" width="3.125" style="130"/>
    <col min="4097" max="4099" width="3.125" style="130" customWidth="1"/>
    <col min="4100" max="4120" width="3.5" style="130" customWidth="1"/>
    <col min="4121" max="4352" width="3.125" style="130"/>
    <col min="4353" max="4355" width="3.125" style="130" customWidth="1"/>
    <col min="4356" max="4376" width="3.5" style="130" customWidth="1"/>
    <col min="4377" max="4608" width="3.125" style="130"/>
    <col min="4609" max="4611" width="3.125" style="130" customWidth="1"/>
    <col min="4612" max="4632" width="3.5" style="130" customWidth="1"/>
    <col min="4633" max="4864" width="3.125" style="130"/>
    <col min="4865" max="4867" width="3.125" style="130" customWidth="1"/>
    <col min="4868" max="4888" width="3.5" style="130" customWidth="1"/>
    <col min="4889" max="5120" width="3.125" style="130"/>
    <col min="5121" max="5123" width="3.125" style="130" customWidth="1"/>
    <col min="5124" max="5144" width="3.5" style="130" customWidth="1"/>
    <col min="5145" max="5376" width="3.125" style="130"/>
    <col min="5377" max="5379" width="3.125" style="130" customWidth="1"/>
    <col min="5380" max="5400" width="3.5" style="130" customWidth="1"/>
    <col min="5401" max="5632" width="3.125" style="130"/>
    <col min="5633" max="5635" width="3.125" style="130" customWidth="1"/>
    <col min="5636" max="5656" width="3.5" style="130" customWidth="1"/>
    <col min="5657" max="5888" width="3.125" style="130"/>
    <col min="5889" max="5891" width="3.125" style="130" customWidth="1"/>
    <col min="5892" max="5912" width="3.5" style="130" customWidth="1"/>
    <col min="5913" max="6144" width="3.125" style="130"/>
    <col min="6145" max="6147" width="3.125" style="130" customWidth="1"/>
    <col min="6148" max="6168" width="3.5" style="130" customWidth="1"/>
    <col min="6169" max="6400" width="3.125" style="130"/>
    <col min="6401" max="6403" width="3.125" style="130" customWidth="1"/>
    <col min="6404" max="6424" width="3.5" style="130" customWidth="1"/>
    <col min="6425" max="6656" width="3.125" style="130"/>
    <col min="6657" max="6659" width="3.125" style="130" customWidth="1"/>
    <col min="6660" max="6680" width="3.5" style="130" customWidth="1"/>
    <col min="6681" max="6912" width="3.125" style="130"/>
    <col min="6913" max="6915" width="3.125" style="130" customWidth="1"/>
    <col min="6916" max="6936" width="3.5" style="130" customWidth="1"/>
    <col min="6937" max="7168" width="3.125" style="130"/>
    <col min="7169" max="7171" width="3.125" style="130" customWidth="1"/>
    <col min="7172" max="7192" width="3.5" style="130" customWidth="1"/>
    <col min="7193" max="7424" width="3.125" style="130"/>
    <col min="7425" max="7427" width="3.125" style="130" customWidth="1"/>
    <col min="7428" max="7448" width="3.5" style="130" customWidth="1"/>
    <col min="7449" max="7680" width="3.125" style="130"/>
    <col min="7681" max="7683" width="3.125" style="130" customWidth="1"/>
    <col min="7684" max="7704" width="3.5" style="130" customWidth="1"/>
    <col min="7705" max="7936" width="3.125" style="130"/>
    <col min="7937" max="7939" width="3.125" style="130" customWidth="1"/>
    <col min="7940" max="7960" width="3.5" style="130" customWidth="1"/>
    <col min="7961" max="8192" width="3.125" style="130"/>
    <col min="8193" max="8195" width="3.125" style="130" customWidth="1"/>
    <col min="8196" max="8216" width="3.5" style="130" customWidth="1"/>
    <col min="8217" max="8448" width="3.125" style="130"/>
    <col min="8449" max="8451" width="3.125" style="130" customWidth="1"/>
    <col min="8452" max="8472" width="3.5" style="130" customWidth="1"/>
    <col min="8473" max="8704" width="3.125" style="130"/>
    <col min="8705" max="8707" width="3.125" style="130" customWidth="1"/>
    <col min="8708" max="8728" width="3.5" style="130" customWidth="1"/>
    <col min="8729" max="8960" width="3.125" style="130"/>
    <col min="8961" max="8963" width="3.125" style="130" customWidth="1"/>
    <col min="8964" max="8984" width="3.5" style="130" customWidth="1"/>
    <col min="8985" max="9216" width="3.125" style="130"/>
    <col min="9217" max="9219" width="3.125" style="130" customWidth="1"/>
    <col min="9220" max="9240" width="3.5" style="130" customWidth="1"/>
    <col min="9241" max="9472" width="3.125" style="130"/>
    <col min="9473" max="9475" width="3.125" style="130" customWidth="1"/>
    <col min="9476" max="9496" width="3.5" style="130" customWidth="1"/>
    <col min="9497" max="9728" width="3.125" style="130"/>
    <col min="9729" max="9731" width="3.125" style="130" customWidth="1"/>
    <col min="9732" max="9752" width="3.5" style="130" customWidth="1"/>
    <col min="9753" max="9984" width="3.125" style="130"/>
    <col min="9985" max="9987" width="3.125" style="130" customWidth="1"/>
    <col min="9988" max="10008" width="3.5" style="130" customWidth="1"/>
    <col min="10009" max="10240" width="3.125" style="130"/>
    <col min="10241" max="10243" width="3.125" style="130" customWidth="1"/>
    <col min="10244" max="10264" width="3.5" style="130" customWidth="1"/>
    <col min="10265" max="10496" width="3.125" style="130"/>
    <col min="10497" max="10499" width="3.125" style="130" customWidth="1"/>
    <col min="10500" max="10520" width="3.5" style="130" customWidth="1"/>
    <col min="10521" max="10752" width="3.125" style="130"/>
    <col min="10753" max="10755" width="3.125" style="130" customWidth="1"/>
    <col min="10756" max="10776" width="3.5" style="130" customWidth="1"/>
    <col min="10777" max="11008" width="3.125" style="130"/>
    <col min="11009" max="11011" width="3.125" style="130" customWidth="1"/>
    <col min="11012" max="11032" width="3.5" style="130" customWidth="1"/>
    <col min="11033" max="11264" width="3.125" style="130"/>
    <col min="11265" max="11267" width="3.125" style="130" customWidth="1"/>
    <col min="11268" max="11288" width="3.5" style="130" customWidth="1"/>
    <col min="11289" max="11520" width="3.125" style="130"/>
    <col min="11521" max="11523" width="3.125" style="130" customWidth="1"/>
    <col min="11524" max="11544" width="3.5" style="130" customWidth="1"/>
    <col min="11545" max="11776" width="3.125" style="130"/>
    <col min="11777" max="11779" width="3.125" style="130" customWidth="1"/>
    <col min="11780" max="11800" width="3.5" style="130" customWidth="1"/>
    <col min="11801" max="12032" width="3.125" style="130"/>
    <col min="12033" max="12035" width="3.125" style="130" customWidth="1"/>
    <col min="12036" max="12056" width="3.5" style="130" customWidth="1"/>
    <col min="12057" max="12288" width="3.125" style="130"/>
    <col min="12289" max="12291" width="3.125" style="130" customWidth="1"/>
    <col min="12292" max="12312" width="3.5" style="130" customWidth="1"/>
    <col min="12313" max="12544" width="3.125" style="130"/>
    <col min="12545" max="12547" width="3.125" style="130" customWidth="1"/>
    <col min="12548" max="12568" width="3.5" style="130" customWidth="1"/>
    <col min="12569" max="12800" width="3.125" style="130"/>
    <col min="12801" max="12803" width="3.125" style="130" customWidth="1"/>
    <col min="12804" max="12824" width="3.5" style="130" customWidth="1"/>
    <col min="12825" max="13056" width="3.125" style="130"/>
    <col min="13057" max="13059" width="3.125" style="130" customWidth="1"/>
    <col min="13060" max="13080" width="3.5" style="130" customWidth="1"/>
    <col min="13081" max="13312" width="3.125" style="130"/>
    <col min="13313" max="13315" width="3.125" style="130" customWidth="1"/>
    <col min="13316" max="13336" width="3.5" style="130" customWidth="1"/>
    <col min="13337" max="13568" width="3.125" style="130"/>
    <col min="13569" max="13571" width="3.125" style="130" customWidth="1"/>
    <col min="13572" max="13592" width="3.5" style="130" customWidth="1"/>
    <col min="13593" max="13824" width="3.125" style="130"/>
    <col min="13825" max="13827" width="3.125" style="130" customWidth="1"/>
    <col min="13828" max="13848" width="3.5" style="130" customWidth="1"/>
    <col min="13849" max="14080" width="3.125" style="130"/>
    <col min="14081" max="14083" width="3.125" style="130" customWidth="1"/>
    <col min="14084" max="14104" width="3.5" style="130" customWidth="1"/>
    <col min="14105" max="14336" width="3.125" style="130"/>
    <col min="14337" max="14339" width="3.125" style="130" customWidth="1"/>
    <col min="14340" max="14360" width="3.5" style="130" customWidth="1"/>
    <col min="14361" max="14592" width="3.125" style="130"/>
    <col min="14593" max="14595" width="3.125" style="130" customWidth="1"/>
    <col min="14596" max="14616" width="3.5" style="130" customWidth="1"/>
    <col min="14617" max="14848" width="3.125" style="130"/>
    <col min="14849" max="14851" width="3.125" style="130" customWidth="1"/>
    <col min="14852" max="14872" width="3.5" style="130" customWidth="1"/>
    <col min="14873" max="15104" width="3.125" style="130"/>
    <col min="15105" max="15107" width="3.125" style="130" customWidth="1"/>
    <col min="15108" max="15128" width="3.5" style="130" customWidth="1"/>
    <col min="15129" max="15360" width="3.125" style="130"/>
    <col min="15361" max="15363" width="3.125" style="130" customWidth="1"/>
    <col min="15364" max="15384" width="3.5" style="130" customWidth="1"/>
    <col min="15385" max="15616" width="3.125" style="130"/>
    <col min="15617" max="15619" width="3.125" style="130" customWidth="1"/>
    <col min="15620" max="15640" width="3.5" style="130" customWidth="1"/>
    <col min="15641" max="15872" width="3.125" style="130"/>
    <col min="15873" max="15875" width="3.125" style="130" customWidth="1"/>
    <col min="15876" max="15896" width="3.5" style="130" customWidth="1"/>
    <col min="15897" max="16128" width="3.125" style="130"/>
    <col min="16129" max="16131" width="3.125" style="130" customWidth="1"/>
    <col min="16132" max="16152" width="3.5" style="130" customWidth="1"/>
    <col min="16153" max="16384" width="3.125" style="130"/>
  </cols>
  <sheetData>
    <row r="1" spans="1:24" ht="17.25" x14ac:dyDescent="0.15">
      <c r="A1" s="129" t="s">
        <v>91</v>
      </c>
      <c r="B1" s="129"/>
      <c r="C1" s="129"/>
      <c r="D1" s="129"/>
      <c r="E1" s="129"/>
      <c r="F1" s="129"/>
    </row>
    <row r="2" spans="1:24" ht="13.5" x14ac:dyDescent="0.15"/>
    <row r="3" spans="1:24" ht="13.5" x14ac:dyDescent="0.15">
      <c r="A3" s="130">
        <v>1</v>
      </c>
      <c r="B3" s="130" t="s">
        <v>92</v>
      </c>
    </row>
    <row r="4" spans="1:24" ht="21" customHeight="1" x14ac:dyDescent="0.15">
      <c r="A4" s="310" t="s">
        <v>106</v>
      </c>
      <c r="B4" s="311"/>
      <c r="C4" s="312"/>
      <c r="D4" s="140"/>
      <c r="E4" s="141"/>
      <c r="F4" s="140"/>
      <c r="G4" s="142"/>
      <c r="H4" s="142"/>
      <c r="I4" s="142"/>
      <c r="J4" s="142"/>
      <c r="K4" s="142"/>
      <c r="L4" s="142"/>
      <c r="M4" s="142"/>
      <c r="N4" s="142"/>
      <c r="O4" s="142"/>
      <c r="P4" s="142"/>
      <c r="Q4" s="142"/>
      <c r="R4" s="142"/>
      <c r="S4" s="142"/>
      <c r="T4" s="142"/>
      <c r="U4" s="142"/>
      <c r="V4" s="142"/>
      <c r="W4" s="142"/>
      <c r="X4" s="143"/>
    </row>
    <row r="5" spans="1:24" ht="37.5" customHeight="1" x14ac:dyDescent="0.15">
      <c r="A5" s="313" t="s">
        <v>93</v>
      </c>
      <c r="B5" s="314"/>
      <c r="C5" s="315"/>
      <c r="D5" s="144"/>
      <c r="E5" s="144"/>
      <c r="F5" s="144"/>
      <c r="G5" s="144"/>
      <c r="H5" s="144"/>
      <c r="I5" s="144"/>
      <c r="J5" s="144"/>
      <c r="K5" s="144"/>
      <c r="L5" s="144"/>
      <c r="M5" s="144"/>
      <c r="N5" s="144"/>
      <c r="O5" s="144"/>
      <c r="P5" s="144"/>
      <c r="Q5" s="144"/>
      <c r="R5" s="144"/>
      <c r="S5" s="144"/>
      <c r="T5" s="144"/>
      <c r="U5" s="144"/>
      <c r="V5" s="144"/>
      <c r="W5" s="144"/>
      <c r="X5" s="145"/>
    </row>
    <row r="6" spans="1:24" ht="13.5" x14ac:dyDescent="0.15"/>
    <row r="7" spans="1:24" ht="13.5" x14ac:dyDescent="0.15">
      <c r="A7" s="130">
        <v>2</v>
      </c>
      <c r="B7" s="130" t="s">
        <v>94</v>
      </c>
    </row>
    <row r="8" spans="1:24" ht="21" customHeight="1" x14ac:dyDescent="0.15">
      <c r="A8" s="310" t="s">
        <v>106</v>
      </c>
      <c r="B8" s="311"/>
      <c r="C8" s="312"/>
      <c r="D8" s="146"/>
      <c r="E8" s="142"/>
      <c r="F8" s="142"/>
      <c r="G8" s="142"/>
      <c r="H8" s="142"/>
      <c r="I8" s="142"/>
      <c r="J8" s="142"/>
      <c r="K8" s="142"/>
      <c r="L8" s="142"/>
      <c r="M8" s="142"/>
      <c r="N8" s="142"/>
      <c r="O8" s="142"/>
      <c r="P8" s="142"/>
      <c r="Q8" s="142"/>
      <c r="R8" s="142"/>
      <c r="S8" s="142"/>
      <c r="T8" s="142"/>
      <c r="U8" s="142"/>
      <c r="V8" s="142"/>
      <c r="W8" s="142"/>
      <c r="X8" s="143"/>
    </row>
    <row r="9" spans="1:24" ht="37.5" customHeight="1" x14ac:dyDescent="0.15">
      <c r="A9" s="313" t="s">
        <v>95</v>
      </c>
      <c r="B9" s="314"/>
      <c r="C9" s="315"/>
      <c r="D9" s="144"/>
      <c r="E9" s="144"/>
      <c r="F9" s="144"/>
      <c r="G9" s="144"/>
      <c r="H9" s="144"/>
      <c r="I9" s="144"/>
      <c r="J9" s="144"/>
      <c r="K9" s="144"/>
      <c r="L9" s="144"/>
      <c r="M9" s="144"/>
      <c r="N9" s="144"/>
      <c r="O9" s="144"/>
      <c r="P9" s="144"/>
      <c r="Q9" s="144"/>
      <c r="R9" s="144"/>
      <c r="S9" s="144"/>
      <c r="T9" s="144"/>
      <c r="U9" s="144"/>
      <c r="V9" s="144"/>
      <c r="W9" s="144"/>
      <c r="X9" s="145"/>
    </row>
    <row r="10" spans="1:24" ht="13.5" x14ac:dyDescent="0.15"/>
    <row r="11" spans="1:24" s="135" customFormat="1" ht="13.5" hidden="1" x14ac:dyDescent="0.15">
      <c r="A11" s="134">
        <v>3</v>
      </c>
      <c r="B11" s="134" t="s">
        <v>96</v>
      </c>
      <c r="C11" s="134"/>
      <c r="D11" s="134"/>
    </row>
    <row r="12" spans="1:24" ht="17.25" hidden="1" x14ac:dyDescent="0.15">
      <c r="A12" s="133"/>
      <c r="B12" s="316"/>
      <c r="C12" s="316"/>
      <c r="D12" s="316"/>
      <c r="E12" s="316"/>
      <c r="F12" s="316"/>
      <c r="G12" s="316"/>
      <c r="H12" s="316"/>
      <c r="I12" s="316"/>
      <c r="J12" s="316"/>
      <c r="K12" s="316"/>
      <c r="L12" s="316"/>
      <c r="M12" s="316"/>
      <c r="N12" s="136"/>
      <c r="O12" s="137"/>
      <c r="P12" s="137"/>
      <c r="Q12" s="137"/>
      <c r="R12" s="137"/>
      <c r="S12" s="137"/>
      <c r="T12" s="137"/>
      <c r="U12" s="137"/>
      <c r="V12" s="137"/>
      <c r="W12" s="137"/>
      <c r="X12" s="137"/>
    </row>
    <row r="13" spans="1:24" ht="13.5" hidden="1" x14ac:dyDescent="0.15"/>
    <row r="14" spans="1:24" ht="13.5" x14ac:dyDescent="0.15">
      <c r="A14" s="130">
        <v>3</v>
      </c>
      <c r="B14" s="130" t="s">
        <v>97</v>
      </c>
    </row>
    <row r="15" spans="1:24" ht="22.5" customHeight="1" x14ac:dyDescent="0.15">
      <c r="A15" s="326" t="s">
        <v>98</v>
      </c>
      <c r="B15" s="327"/>
      <c r="C15" s="327"/>
      <c r="D15" s="328"/>
      <c r="E15" s="310" t="s">
        <v>99</v>
      </c>
      <c r="F15" s="311"/>
      <c r="G15" s="312"/>
      <c r="H15" s="310" t="s">
        <v>100</v>
      </c>
      <c r="I15" s="311"/>
      <c r="J15" s="311"/>
      <c r="K15" s="311"/>
      <c r="L15" s="311"/>
      <c r="M15" s="311"/>
      <c r="N15" s="312"/>
      <c r="O15" s="310" t="s">
        <v>101</v>
      </c>
      <c r="P15" s="311"/>
      <c r="Q15" s="311"/>
      <c r="R15" s="311"/>
      <c r="S15" s="311"/>
      <c r="T15" s="311"/>
      <c r="U15" s="311"/>
      <c r="V15" s="311"/>
      <c r="W15" s="311"/>
      <c r="X15" s="312"/>
    </row>
    <row r="16" spans="1:24" s="138" customFormat="1" ht="22.5" customHeight="1" x14ac:dyDescent="0.15">
      <c r="A16" s="147"/>
      <c r="B16" s="148"/>
      <c r="C16" s="148"/>
      <c r="D16" s="149"/>
      <c r="E16" s="147"/>
      <c r="F16" s="148"/>
      <c r="G16" s="149"/>
      <c r="H16" s="317"/>
      <c r="I16" s="318"/>
      <c r="J16" s="318"/>
      <c r="K16" s="318"/>
      <c r="L16" s="318"/>
      <c r="M16" s="318"/>
      <c r="N16" s="319"/>
      <c r="O16" s="317"/>
      <c r="P16" s="318"/>
      <c r="Q16" s="318"/>
      <c r="R16" s="318"/>
      <c r="S16" s="318"/>
      <c r="T16" s="318"/>
      <c r="U16" s="318"/>
      <c r="V16" s="318"/>
      <c r="W16" s="318"/>
      <c r="X16" s="319"/>
    </row>
    <row r="17" spans="1:24" ht="13.5" x14ac:dyDescent="0.15"/>
    <row r="18" spans="1:24" ht="13.5" x14ac:dyDescent="0.15">
      <c r="A18" s="320" t="s">
        <v>102</v>
      </c>
      <c r="B18" s="320"/>
      <c r="C18" s="320"/>
      <c r="D18" s="320"/>
      <c r="E18" s="320"/>
      <c r="F18" s="320"/>
      <c r="G18" s="320"/>
      <c r="H18" s="320"/>
      <c r="I18" s="320"/>
      <c r="J18" s="320"/>
      <c r="K18" s="320"/>
      <c r="L18" s="320"/>
      <c r="M18" s="320"/>
      <c r="N18" s="320"/>
      <c r="O18" s="320"/>
      <c r="P18" s="320"/>
      <c r="Q18" s="320"/>
      <c r="R18" s="320"/>
      <c r="S18" s="320"/>
      <c r="T18" s="320"/>
      <c r="U18" s="320"/>
      <c r="V18" s="320"/>
      <c r="W18" s="320"/>
      <c r="X18" s="320"/>
    </row>
    <row r="19" spans="1:24" ht="13.5" x14ac:dyDescent="0.15">
      <c r="A19" s="321"/>
      <c r="B19" s="321"/>
      <c r="C19" s="321"/>
      <c r="D19" s="321"/>
      <c r="E19" s="321"/>
      <c r="F19" s="321"/>
      <c r="G19" s="321"/>
      <c r="H19" s="321"/>
      <c r="I19" s="321"/>
      <c r="J19" s="321"/>
      <c r="K19" s="321"/>
      <c r="L19" s="322"/>
      <c r="M19" s="322"/>
      <c r="N19" s="322"/>
      <c r="O19" s="322"/>
      <c r="P19" s="322"/>
      <c r="Q19" s="322"/>
      <c r="R19" s="322"/>
      <c r="S19" s="322"/>
      <c r="T19" s="322"/>
      <c r="U19" s="322"/>
      <c r="V19" s="322"/>
      <c r="W19" s="322"/>
      <c r="X19" s="322"/>
    </row>
    <row r="20" spans="1:24" ht="22.5" customHeight="1" x14ac:dyDescent="0.15">
      <c r="A20" s="310" t="s">
        <v>103</v>
      </c>
      <c r="B20" s="311"/>
      <c r="C20" s="311"/>
      <c r="D20" s="312"/>
      <c r="E20" s="310" t="s">
        <v>86</v>
      </c>
      <c r="F20" s="311"/>
      <c r="G20" s="311"/>
      <c r="H20" s="311"/>
      <c r="I20" s="311"/>
      <c r="J20" s="311"/>
      <c r="K20" s="312"/>
      <c r="L20" s="153"/>
      <c r="M20" s="135"/>
      <c r="N20" s="135"/>
      <c r="O20" s="135"/>
      <c r="P20" s="135"/>
      <c r="Q20" s="135"/>
      <c r="R20" s="135"/>
      <c r="S20" s="135"/>
      <c r="T20" s="135"/>
      <c r="U20" s="135"/>
      <c r="V20" s="135"/>
      <c r="W20" s="135"/>
      <c r="X20" s="135"/>
    </row>
    <row r="21" spans="1:24" ht="22.5" customHeight="1" x14ac:dyDescent="0.15">
      <c r="A21" s="323"/>
      <c r="B21" s="324"/>
      <c r="C21" s="324"/>
      <c r="D21" s="325"/>
      <c r="E21" s="147"/>
      <c r="F21" s="148"/>
      <c r="G21" s="148"/>
      <c r="H21" s="148"/>
      <c r="I21" s="148"/>
      <c r="J21" s="148"/>
      <c r="K21" s="149"/>
      <c r="L21" s="153"/>
      <c r="M21" s="135"/>
      <c r="N21" s="135"/>
      <c r="O21" s="135"/>
      <c r="P21" s="135"/>
      <c r="Q21" s="135"/>
      <c r="R21" s="135"/>
      <c r="S21" s="135"/>
      <c r="T21" s="135"/>
      <c r="U21" s="135"/>
      <c r="V21" s="135"/>
      <c r="W21" s="135"/>
      <c r="X21" s="135"/>
    </row>
    <row r="22" spans="1:24" ht="13.5" x14ac:dyDescent="0.15"/>
    <row r="23" spans="1:24" ht="22.5" customHeight="1" x14ac:dyDescent="0.15">
      <c r="A23" s="133" t="s">
        <v>104</v>
      </c>
      <c r="B23" s="131"/>
      <c r="C23" s="131"/>
      <c r="D23" s="131"/>
      <c r="E23" s="131"/>
      <c r="F23" s="131"/>
      <c r="G23" s="131"/>
      <c r="H23" s="131"/>
      <c r="I23" s="131"/>
      <c r="J23" s="131"/>
      <c r="K23" s="131"/>
      <c r="L23" s="131"/>
      <c r="M23" s="131"/>
      <c r="N23" s="131"/>
      <c r="O23" s="131"/>
      <c r="P23" s="131"/>
      <c r="Q23" s="131"/>
      <c r="R23" s="131"/>
      <c r="S23" s="131"/>
      <c r="T23" s="131"/>
      <c r="U23" s="131"/>
      <c r="V23" s="131"/>
      <c r="W23" s="131"/>
      <c r="X23" s="132"/>
    </row>
    <row r="24" spans="1:24" ht="22.5" customHeight="1" x14ac:dyDescent="0.15">
      <c r="A24" s="150"/>
      <c r="B24" s="151"/>
      <c r="C24" s="151"/>
      <c r="D24" s="151"/>
      <c r="E24" s="151"/>
      <c r="F24" s="151"/>
      <c r="G24" s="151"/>
      <c r="H24" s="151"/>
      <c r="I24" s="151"/>
      <c r="J24" s="151"/>
      <c r="K24" s="151"/>
      <c r="L24" s="151"/>
      <c r="M24" s="151"/>
      <c r="N24" s="151"/>
      <c r="O24" s="151"/>
      <c r="P24" s="151"/>
      <c r="Q24" s="151"/>
      <c r="R24" s="151"/>
      <c r="S24" s="151"/>
      <c r="T24" s="151"/>
      <c r="U24" s="151"/>
      <c r="V24" s="151"/>
      <c r="W24" s="151"/>
      <c r="X24" s="152"/>
    </row>
    <row r="25" spans="1:24" ht="13.5" x14ac:dyDescent="0.15"/>
    <row r="26" spans="1:24" ht="14.25" x14ac:dyDescent="0.15">
      <c r="B26" s="139" t="s">
        <v>105</v>
      </c>
    </row>
  </sheetData>
  <mergeCells count="15">
    <mergeCell ref="O15:X15"/>
    <mergeCell ref="H16:N16"/>
    <mergeCell ref="O16:X16"/>
    <mergeCell ref="A18:X19"/>
    <mergeCell ref="A21:D21"/>
    <mergeCell ref="A20:D20"/>
    <mergeCell ref="E20:K20"/>
    <mergeCell ref="A15:D15"/>
    <mergeCell ref="E15:G15"/>
    <mergeCell ref="H15:N15"/>
    <mergeCell ref="A4:C4"/>
    <mergeCell ref="A5:C5"/>
    <mergeCell ref="A8:C8"/>
    <mergeCell ref="A9:C9"/>
    <mergeCell ref="B12:M12"/>
  </mergeCells>
  <phoneticPr fontId="2"/>
  <dataValidations count="1">
    <dataValidation type="list" allowBlank="1" showInputMessage="1" showErrorMessage="1" sqref="A21:D21">
      <formula1>"普通,当座,その他"</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個票記載例</vt:lpstr>
      <vt:lpstr>別記様式１（所要額）</vt:lpstr>
      <vt:lpstr>別記様式２（申請額一覧 ）</vt:lpstr>
      <vt:lpstr>個票１</vt:lpstr>
      <vt:lpstr>個票２</vt:lpstr>
      <vt:lpstr>個票３</vt:lpstr>
      <vt:lpstr>個票４</vt:lpstr>
      <vt:lpstr>個票５</vt:lpstr>
      <vt:lpstr>振込口座情報登録</vt:lpstr>
      <vt:lpstr>個票１!Print_Area</vt:lpstr>
      <vt:lpstr>個票２!Print_Area</vt:lpstr>
      <vt:lpstr>個票３!Print_Area</vt:lpstr>
      <vt:lpstr>個票４!Print_Area</vt:lpstr>
      <vt:lpstr>個票５!Print_Area</vt:lpstr>
      <vt:lpstr>個票記載例!Print_Area</vt:lpstr>
      <vt:lpstr>'別記様式１（所要額）'!Print_Area</vt:lpstr>
      <vt:lpstr>'別記様式２（申請額一覧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hanawak</cp:lastModifiedBy>
  <cp:lastPrinted>2023-08-29T02:49:19Z</cp:lastPrinted>
  <dcterms:created xsi:type="dcterms:W3CDTF">2021-07-15T05:51:06Z</dcterms:created>
  <dcterms:modified xsi:type="dcterms:W3CDTF">2023-08-29T04:57:37Z</dcterms:modified>
</cp:coreProperties>
</file>