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HP用エクセル\"/>
    </mc:Choice>
  </mc:AlternateContent>
  <bookViews>
    <workbookView xWindow="0" yWindow="0" windowWidth="20490" windowHeight="7560"/>
  </bookViews>
  <sheets>
    <sheet name="P7" sheetId="1" r:id="rId1"/>
    <sheet name="P8" sheetId="2" r:id="rId2"/>
    <sheet name="P9" sheetId="3" r:id="rId3"/>
    <sheet name="P10" sheetId="4" r:id="rId4"/>
    <sheet name="P11" sheetId="5" r:id="rId5"/>
    <sheet name="P12" sheetId="6" r:id="rId6"/>
    <sheet name="P13" sheetId="7" r:id="rId7"/>
    <sheet name="P14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4" l="1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J18" i="8" l="1"/>
  <c r="K17" i="8"/>
  <c r="I17" i="8"/>
  <c r="I19" i="8" s="1"/>
  <c r="H17" i="8"/>
  <c r="H19" i="8" s="1"/>
  <c r="G17" i="8"/>
  <c r="G19" i="8" s="1"/>
  <c r="F17" i="8"/>
  <c r="F19" i="8" s="1"/>
  <c r="E17" i="8"/>
  <c r="E19" i="8" s="1"/>
  <c r="D17" i="8"/>
  <c r="D19" i="8" s="1"/>
  <c r="C17" i="8"/>
  <c r="C19" i="8" s="1"/>
  <c r="B17" i="8"/>
  <c r="B19" i="8" s="1"/>
  <c r="J16" i="8"/>
  <c r="L16" i="8" s="1"/>
  <c r="L15" i="8"/>
  <c r="J15" i="8"/>
  <c r="J14" i="8"/>
  <c r="L14" i="8" s="1"/>
  <c r="L13" i="8"/>
  <c r="J13" i="8"/>
  <c r="J12" i="8"/>
  <c r="L12" i="8" s="1"/>
  <c r="L11" i="8"/>
  <c r="J11" i="8"/>
  <c r="J10" i="8"/>
  <c r="L10" i="8" s="1"/>
  <c r="L9" i="8"/>
  <c r="J9" i="8"/>
  <c r="J8" i="8"/>
  <c r="L8" i="8" s="1"/>
  <c r="L7" i="8"/>
  <c r="J7" i="8"/>
  <c r="J6" i="8"/>
  <c r="L6" i="8" s="1"/>
  <c r="L5" i="8"/>
  <c r="J5" i="8"/>
  <c r="J17" i="8" s="1"/>
  <c r="J19" i="8" l="1"/>
  <c r="L17" i="8"/>
  <c r="J18" i="7" l="1"/>
  <c r="K17" i="7"/>
  <c r="I17" i="7"/>
  <c r="I19" i="7" s="1"/>
  <c r="H17" i="7"/>
  <c r="H19" i="7" s="1"/>
  <c r="G17" i="7"/>
  <c r="G19" i="7" s="1"/>
  <c r="F17" i="7"/>
  <c r="F19" i="7" s="1"/>
  <c r="E17" i="7"/>
  <c r="E19" i="7" s="1"/>
  <c r="D17" i="7"/>
  <c r="D19" i="7" s="1"/>
  <c r="C17" i="7"/>
  <c r="C19" i="7" s="1"/>
  <c r="B17" i="7"/>
  <c r="B19" i="7" s="1"/>
  <c r="J16" i="7"/>
  <c r="L16" i="7" s="1"/>
  <c r="J15" i="7"/>
  <c r="L15" i="7" s="1"/>
  <c r="J14" i="7"/>
  <c r="L14" i="7" s="1"/>
  <c r="J13" i="7"/>
  <c r="L13" i="7" s="1"/>
  <c r="J12" i="7"/>
  <c r="L12" i="7" s="1"/>
  <c r="J11" i="7"/>
  <c r="L11" i="7" s="1"/>
  <c r="J10" i="7"/>
  <c r="L10" i="7" s="1"/>
  <c r="J9" i="7"/>
  <c r="L9" i="7" s="1"/>
  <c r="J8" i="7"/>
  <c r="L8" i="7" s="1"/>
  <c r="J7" i="7"/>
  <c r="L7" i="7" s="1"/>
  <c r="J6" i="7"/>
  <c r="L6" i="7" s="1"/>
  <c r="J5" i="7"/>
  <c r="J17" i="7" s="1"/>
  <c r="J19" i="7" l="1"/>
  <c r="L17" i="7"/>
  <c r="L5" i="7"/>
  <c r="O23" i="6" l="1"/>
  <c r="P22" i="6"/>
  <c r="N22" i="6"/>
  <c r="N24" i="6" s="1"/>
  <c r="M22" i="6"/>
  <c r="M24" i="6" s="1"/>
  <c r="L22" i="6"/>
  <c r="L24" i="6" s="1"/>
  <c r="K22" i="6"/>
  <c r="K24" i="6" s="1"/>
  <c r="J22" i="6"/>
  <c r="J24" i="6" s="1"/>
  <c r="I22" i="6"/>
  <c r="I24" i="6" s="1"/>
  <c r="H22" i="6"/>
  <c r="H24" i="6" s="1"/>
  <c r="G22" i="6"/>
  <c r="G24" i="6" s="1"/>
  <c r="F22" i="6"/>
  <c r="F24" i="6" s="1"/>
  <c r="E22" i="6"/>
  <c r="E24" i="6" s="1"/>
  <c r="D22" i="6"/>
  <c r="D24" i="6" s="1"/>
  <c r="C22" i="6"/>
  <c r="C24" i="6" s="1"/>
  <c r="O21" i="6"/>
  <c r="Q21" i="6" s="1"/>
  <c r="Q20" i="6"/>
  <c r="O20" i="6"/>
  <c r="O19" i="6"/>
  <c r="Q19" i="6" s="1"/>
  <c r="Q18" i="6"/>
  <c r="O18" i="6"/>
  <c r="O17" i="6"/>
  <c r="Q17" i="6" s="1"/>
  <c r="Q16" i="6"/>
  <c r="O16" i="6"/>
  <c r="O15" i="6"/>
  <c r="Q15" i="6" s="1"/>
  <c r="Q14" i="6"/>
  <c r="O14" i="6"/>
  <c r="O13" i="6"/>
  <c r="Q13" i="6" s="1"/>
  <c r="Q12" i="6"/>
  <c r="O12" i="6"/>
  <c r="O11" i="6"/>
  <c r="Q11" i="6" s="1"/>
  <c r="Q10" i="6"/>
  <c r="O10" i="6"/>
  <c r="O9" i="6"/>
  <c r="Q9" i="6" s="1"/>
  <c r="Q8" i="6"/>
  <c r="O8" i="6"/>
  <c r="O7" i="6"/>
  <c r="O22" i="6" s="1"/>
  <c r="O24" i="6" l="1"/>
  <c r="Q22" i="6"/>
  <c r="Q7" i="6"/>
  <c r="O23" i="5" l="1"/>
  <c r="P22" i="5"/>
  <c r="N22" i="5"/>
  <c r="N24" i="5" s="1"/>
  <c r="M22" i="5"/>
  <c r="M24" i="5" s="1"/>
  <c r="L22" i="5"/>
  <c r="L24" i="5" s="1"/>
  <c r="K22" i="5"/>
  <c r="K24" i="5" s="1"/>
  <c r="J22" i="5"/>
  <c r="J24" i="5" s="1"/>
  <c r="I22" i="5"/>
  <c r="I24" i="5" s="1"/>
  <c r="H22" i="5"/>
  <c r="H24" i="5" s="1"/>
  <c r="G22" i="5"/>
  <c r="G24" i="5" s="1"/>
  <c r="F22" i="5"/>
  <c r="F24" i="5" s="1"/>
  <c r="E22" i="5"/>
  <c r="E24" i="5" s="1"/>
  <c r="D22" i="5"/>
  <c r="D24" i="5" s="1"/>
  <c r="C22" i="5"/>
  <c r="C24" i="5" s="1"/>
  <c r="Q21" i="5"/>
  <c r="O21" i="5"/>
  <c r="Q20" i="5"/>
  <c r="O20" i="5"/>
  <c r="Q19" i="5"/>
  <c r="O19" i="5"/>
  <c r="Q18" i="5"/>
  <c r="O18" i="5"/>
  <c r="Q17" i="5"/>
  <c r="O17" i="5"/>
  <c r="Q16" i="5"/>
  <c r="O16" i="5"/>
  <c r="Q15" i="5"/>
  <c r="O15" i="5"/>
  <c r="Q14" i="5"/>
  <c r="O14" i="5"/>
  <c r="Q13" i="5"/>
  <c r="O13" i="5"/>
  <c r="Q12" i="5"/>
  <c r="O12" i="5"/>
  <c r="Q11" i="5"/>
  <c r="O11" i="5"/>
  <c r="Q10" i="5"/>
  <c r="O10" i="5"/>
  <c r="Q9" i="5"/>
  <c r="O9" i="5"/>
  <c r="Q8" i="5"/>
  <c r="O8" i="5"/>
  <c r="Q7" i="5"/>
  <c r="O7" i="5"/>
  <c r="O22" i="5" l="1"/>
  <c r="O24" i="5" l="1"/>
  <c r="Q22" i="5"/>
  <c r="O28" i="4" l="1"/>
  <c r="N29" i="4"/>
  <c r="M29" i="4"/>
  <c r="L29" i="4"/>
  <c r="K29" i="4"/>
  <c r="J29" i="4"/>
  <c r="I29" i="4"/>
  <c r="H29" i="4"/>
  <c r="G29" i="4"/>
  <c r="F29" i="4"/>
  <c r="E29" i="4"/>
  <c r="D29" i="4"/>
  <c r="C29" i="4"/>
  <c r="O26" i="4"/>
  <c r="Q26" i="4" s="1"/>
  <c r="Q25" i="4"/>
  <c r="O25" i="4"/>
  <c r="O24" i="4"/>
  <c r="Q24" i="4" s="1"/>
  <c r="Q23" i="4"/>
  <c r="O23" i="4"/>
  <c r="O22" i="4"/>
  <c r="Q22" i="4" s="1"/>
  <c r="Q21" i="4"/>
  <c r="O21" i="4"/>
  <c r="O20" i="4"/>
  <c r="Q20" i="4" s="1"/>
  <c r="Q19" i="4"/>
  <c r="O19" i="4"/>
  <c r="O18" i="4"/>
  <c r="Q18" i="4" s="1"/>
  <c r="Q17" i="4"/>
  <c r="O17" i="4"/>
  <c r="O16" i="4"/>
  <c r="Q16" i="4" s="1"/>
  <c r="Q15" i="4"/>
  <c r="O15" i="4"/>
  <c r="O14" i="4"/>
  <c r="Q14" i="4" s="1"/>
  <c r="Q13" i="4"/>
  <c r="O13" i="4"/>
  <c r="O12" i="4"/>
  <c r="Q12" i="4" s="1"/>
  <c r="Q11" i="4"/>
  <c r="O11" i="4"/>
  <c r="O10" i="4"/>
  <c r="Q10" i="4" s="1"/>
  <c r="Q9" i="4"/>
  <c r="O9" i="4"/>
  <c r="O8" i="4"/>
  <c r="Q8" i="4" s="1"/>
  <c r="Q7" i="4"/>
  <c r="O7" i="4"/>
  <c r="O6" i="4"/>
  <c r="Q6" i="4" s="1"/>
  <c r="Q5" i="4"/>
  <c r="O5" i="4"/>
  <c r="O4" i="4"/>
  <c r="O24" i="3"/>
  <c r="Q24" i="3" s="1"/>
  <c r="O23" i="3"/>
  <c r="Q23" i="3" s="1"/>
  <c r="O22" i="3"/>
  <c r="Q22" i="3" s="1"/>
  <c r="O21" i="3"/>
  <c r="Q21" i="3" s="1"/>
  <c r="O20" i="3"/>
  <c r="Q20" i="3" s="1"/>
  <c r="O19" i="3"/>
  <c r="Q19" i="3" s="1"/>
  <c r="O18" i="3"/>
  <c r="Q18" i="3" s="1"/>
  <c r="O17" i="3"/>
  <c r="Q17" i="3" s="1"/>
  <c r="O16" i="3"/>
  <c r="Q16" i="3" s="1"/>
  <c r="O15" i="3"/>
  <c r="Q15" i="3" s="1"/>
  <c r="O14" i="3"/>
  <c r="Q14" i="3" s="1"/>
  <c r="O13" i="3"/>
  <c r="Q13" i="3" s="1"/>
  <c r="O12" i="3"/>
  <c r="Q12" i="3" s="1"/>
  <c r="O11" i="3"/>
  <c r="Q11" i="3" s="1"/>
  <c r="O10" i="3"/>
  <c r="Q10" i="3" s="1"/>
  <c r="O9" i="3"/>
  <c r="Q9" i="3" s="1"/>
  <c r="O8" i="3"/>
  <c r="Q8" i="3" s="1"/>
  <c r="O29" i="4" l="1"/>
  <c r="Q27" i="4"/>
  <c r="Q4" i="4"/>
  <c r="O28" i="2" l="1"/>
  <c r="P27" i="2"/>
  <c r="O26" i="2"/>
  <c r="Q26" i="2" s="1"/>
  <c r="O25" i="2"/>
  <c r="Q25" i="2" s="1"/>
  <c r="O24" i="2"/>
  <c r="Q24" i="2" s="1"/>
  <c r="O23" i="2"/>
  <c r="Q23" i="2" s="1"/>
  <c r="O22" i="2"/>
  <c r="Q22" i="2" s="1"/>
  <c r="O21" i="2"/>
  <c r="Q21" i="2" s="1"/>
  <c r="O20" i="2"/>
  <c r="Q20" i="2" s="1"/>
  <c r="O19" i="2"/>
  <c r="Q19" i="2" s="1"/>
  <c r="O18" i="2"/>
  <c r="Q18" i="2" s="1"/>
  <c r="O17" i="2"/>
  <c r="Q17" i="2" s="1"/>
  <c r="O16" i="2"/>
  <c r="Q16" i="2" s="1"/>
  <c r="O15" i="2"/>
  <c r="Q15" i="2" s="1"/>
  <c r="O14" i="2"/>
  <c r="Q14" i="2" s="1"/>
  <c r="O13" i="2"/>
  <c r="Q13" i="2" s="1"/>
  <c r="O12" i="2"/>
  <c r="Q12" i="2" s="1"/>
  <c r="O11" i="2"/>
  <c r="Q11" i="2" s="1"/>
  <c r="O10" i="2"/>
  <c r="Q10" i="2" s="1"/>
  <c r="O9" i="2"/>
  <c r="Q9" i="2" s="1"/>
  <c r="O8" i="2"/>
  <c r="Q8" i="2" s="1"/>
  <c r="O7" i="2"/>
  <c r="Q7" i="2" s="1"/>
  <c r="O6" i="2"/>
  <c r="Q6" i="2" s="1"/>
  <c r="O5" i="2"/>
  <c r="Q5" i="2" s="1"/>
  <c r="O4" i="2"/>
  <c r="Q4" i="2" s="1"/>
  <c r="O26" i="1"/>
  <c r="Q26" i="1" s="1"/>
  <c r="O25" i="1"/>
  <c r="Q25" i="1" s="1"/>
  <c r="O24" i="1"/>
  <c r="Q24" i="1" s="1"/>
  <c r="O23" i="1"/>
  <c r="Q23" i="1" s="1"/>
  <c r="O22" i="1"/>
  <c r="Q22" i="1" s="1"/>
  <c r="O21" i="1"/>
  <c r="Q21" i="1" s="1"/>
  <c r="O20" i="1"/>
  <c r="Q20" i="1" s="1"/>
  <c r="O19" i="1"/>
  <c r="Q19" i="1" s="1"/>
  <c r="O18" i="1"/>
  <c r="Q18" i="1" s="1"/>
  <c r="O17" i="1"/>
  <c r="Q17" i="1" s="1"/>
  <c r="O16" i="1"/>
  <c r="Q16" i="1" s="1"/>
  <c r="O15" i="1"/>
  <c r="Q15" i="1" s="1"/>
  <c r="O14" i="1"/>
  <c r="Q14" i="1" s="1"/>
  <c r="O13" i="1"/>
  <c r="Q13" i="1" s="1"/>
  <c r="O12" i="1"/>
  <c r="Q12" i="1" s="1"/>
  <c r="O11" i="1"/>
  <c r="Q11" i="1" s="1"/>
  <c r="N27" i="2"/>
  <c r="N29" i="2" s="1"/>
  <c r="M27" i="2"/>
  <c r="M29" i="2" s="1"/>
  <c r="L27" i="2"/>
  <c r="L29" i="2" s="1"/>
  <c r="K27" i="2"/>
  <c r="K29" i="2" s="1"/>
  <c r="J27" i="2"/>
  <c r="J29" i="2" s="1"/>
  <c r="I27" i="2"/>
  <c r="I29" i="2" s="1"/>
  <c r="H27" i="2"/>
  <c r="H29" i="2" s="1"/>
  <c r="G27" i="2"/>
  <c r="G29" i="2" s="1"/>
  <c r="F27" i="2"/>
  <c r="F29" i="2" s="1"/>
  <c r="E27" i="2"/>
  <c r="E29" i="2" s="1"/>
  <c r="D27" i="2"/>
  <c r="D29" i="2" s="1"/>
  <c r="C27" i="2"/>
  <c r="C29" i="2" s="1"/>
  <c r="O10" i="1" l="1"/>
  <c r="O27" i="2" l="1"/>
  <c r="Q10" i="1"/>
  <c r="O29" i="2" l="1"/>
  <c r="Q27" i="2"/>
</calcChain>
</file>

<file path=xl/sharedStrings.xml><?xml version="1.0" encoding="utf-8"?>
<sst xmlns="http://schemas.openxmlformats.org/spreadsheetml/2006/main" count="414" uniqueCount="198">
  <si>
    <t>1</t>
  </si>
  <si>
    <t>2</t>
  </si>
  <si>
    <t>3</t>
  </si>
  <si>
    <r>
      <rPr>
        <sz val="11"/>
        <rFont val="ＭＳ 明朝"/>
        <family val="1"/>
        <charset val="128"/>
      </rPr>
      <t>たい類</t>
    </r>
    <rPh sb="2" eb="3">
      <t>ルイ</t>
    </rPh>
    <phoneticPr fontId="4"/>
  </si>
  <si>
    <t>4</t>
  </si>
  <si>
    <t>5</t>
  </si>
  <si>
    <r>
      <rPr>
        <sz val="11"/>
        <rFont val="ＭＳ 明朝"/>
        <family val="1"/>
        <charset val="128"/>
      </rPr>
      <t>その他のかれい類</t>
    </r>
    <rPh sb="2" eb="3">
      <t>ホカ</t>
    </rPh>
    <rPh sb="7" eb="8">
      <t>ルイ</t>
    </rPh>
    <phoneticPr fontId="4"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</si>
  <si>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</si>
  <si>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</si>
  <si>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</si>
  <si>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</si>
  <si>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</si>
  <si>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</si>
  <si>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</si>
  <si>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</si>
  <si>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</si>
  <si>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</si>
  <si>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</si>
  <si>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r>
      <rPr>
        <sz val="11"/>
        <rFont val="ＭＳ 明朝"/>
        <family val="1"/>
        <charset val="128"/>
      </rPr>
      <t>めばる類</t>
    </r>
    <rPh sb="3" eb="4">
      <t>ルイ</t>
    </rPh>
    <phoneticPr fontId="4"/>
  </si>
  <si>
    <t>17</t>
  </si>
  <si>
    <t>18</t>
    <phoneticPr fontId="1"/>
  </si>
  <si>
    <t>19</t>
  </si>
  <si>
    <r>
      <rPr>
        <sz val="11"/>
        <rFont val="ＭＳ 明朝"/>
        <family val="1"/>
        <charset val="128"/>
      </rPr>
      <t>あじ</t>
    </r>
  </si>
  <si>
    <t>20</t>
  </si>
  <si>
    <r>
      <rPr>
        <sz val="11"/>
        <rFont val="ＭＳ 明朝"/>
        <family val="1"/>
        <charset val="128"/>
      </rPr>
      <t>まぐろ類</t>
    </r>
    <rPh sb="3" eb="4">
      <t>ルイ</t>
    </rPh>
    <phoneticPr fontId="4"/>
  </si>
  <si>
    <t>21</t>
  </si>
  <si>
    <r>
      <rPr>
        <sz val="11"/>
        <rFont val="ＭＳ 明朝"/>
        <family val="1"/>
        <charset val="128"/>
      </rPr>
      <t>さわら</t>
    </r>
  </si>
  <si>
    <t>22</t>
  </si>
  <si>
    <t>その他の魚類</t>
    <rPh sb="2" eb="3">
      <t>タ</t>
    </rPh>
    <rPh sb="4" eb="6">
      <t>ギョルイ</t>
    </rPh>
    <phoneticPr fontId="4"/>
  </si>
  <si>
    <t>23</t>
  </si>
  <si>
    <r>
      <rPr>
        <sz val="11"/>
        <rFont val="ＭＳ 明朝"/>
        <family val="1"/>
        <charset val="128"/>
      </rPr>
      <t>するめいか</t>
    </r>
  </si>
  <si>
    <t>24</t>
  </si>
  <si>
    <r>
      <rPr>
        <sz val="11"/>
        <rFont val="ＭＳ 明朝"/>
        <family val="1"/>
        <charset val="128"/>
      </rPr>
      <t>やりいか</t>
    </r>
  </si>
  <si>
    <t>25</t>
  </si>
  <si>
    <r>
      <rPr>
        <sz val="11"/>
        <rFont val="ＭＳ 明朝"/>
        <family val="1"/>
        <charset val="128"/>
      </rPr>
      <t>その他のいか類</t>
    </r>
    <rPh sb="2" eb="3">
      <t>タ</t>
    </rPh>
    <rPh sb="6" eb="7">
      <t>ルイ</t>
    </rPh>
    <phoneticPr fontId="4"/>
  </si>
  <si>
    <t>26</t>
  </si>
  <si>
    <r>
      <rPr>
        <sz val="11"/>
        <rFont val="ＭＳ 明朝"/>
        <family val="1"/>
        <charset val="128"/>
      </rPr>
      <t>くるまえび</t>
    </r>
  </si>
  <si>
    <t>27</t>
  </si>
  <si>
    <r>
      <rPr>
        <sz val="11"/>
        <rFont val="ＭＳ 明朝"/>
        <family val="1"/>
        <charset val="128"/>
      </rPr>
      <t>ほっこくあかえび</t>
    </r>
  </si>
  <si>
    <t>28</t>
  </si>
  <si>
    <r>
      <rPr>
        <sz val="11"/>
        <rFont val="ＭＳ 明朝"/>
        <family val="1"/>
        <charset val="128"/>
      </rPr>
      <t>その他のえび</t>
    </r>
    <rPh sb="2" eb="3">
      <t>タ</t>
    </rPh>
    <phoneticPr fontId="4"/>
  </si>
  <si>
    <t>29</t>
  </si>
  <si>
    <r>
      <rPr>
        <sz val="11"/>
        <rFont val="ＭＳ 明朝"/>
        <family val="1"/>
        <charset val="128"/>
      </rPr>
      <t>ずわいがに</t>
    </r>
  </si>
  <si>
    <t>30</t>
  </si>
  <si>
    <r>
      <rPr>
        <sz val="11"/>
        <rFont val="ＭＳ 明朝"/>
        <family val="1"/>
        <charset val="128"/>
      </rPr>
      <t>べにずわい</t>
    </r>
  </si>
  <si>
    <t>31</t>
  </si>
  <si>
    <r>
      <rPr>
        <sz val="11"/>
        <rFont val="ＭＳ 明朝"/>
        <family val="1"/>
        <charset val="128"/>
      </rPr>
      <t>がざみ</t>
    </r>
  </si>
  <si>
    <t>32</t>
  </si>
  <si>
    <r>
      <rPr>
        <sz val="11"/>
        <rFont val="ＭＳ 明朝"/>
        <family val="1"/>
        <charset val="128"/>
      </rPr>
      <t>その他の水産動物</t>
    </r>
    <rPh sb="2" eb="3">
      <t>タ</t>
    </rPh>
    <rPh sb="4" eb="6">
      <t>スイサン</t>
    </rPh>
    <rPh sb="6" eb="8">
      <t>ドウブツ</t>
    </rPh>
    <phoneticPr fontId="4"/>
  </si>
  <si>
    <t>33</t>
  </si>
  <si>
    <r>
      <rPr>
        <sz val="11"/>
        <rFont val="ＭＳ 明朝"/>
        <family val="1"/>
        <charset val="128"/>
      </rPr>
      <t>あわび</t>
    </r>
  </si>
  <si>
    <t>34</t>
  </si>
  <si>
    <r>
      <rPr>
        <sz val="11"/>
        <rFont val="ＭＳ 明朝"/>
        <family val="1"/>
        <charset val="128"/>
      </rPr>
      <t>さざえ</t>
    </r>
  </si>
  <si>
    <t>35</t>
  </si>
  <si>
    <r>
      <rPr>
        <sz val="11"/>
        <rFont val="ＭＳ 明朝"/>
        <family val="1"/>
        <charset val="128"/>
      </rPr>
      <t>いわがき</t>
    </r>
  </si>
  <si>
    <t>36</t>
  </si>
  <si>
    <r>
      <rPr>
        <sz val="11"/>
        <rFont val="ＭＳ 明朝"/>
        <family val="1"/>
        <charset val="128"/>
      </rPr>
      <t>こだまがい</t>
    </r>
  </si>
  <si>
    <t>37</t>
  </si>
  <si>
    <r>
      <rPr>
        <sz val="11"/>
        <rFont val="ＭＳ 明朝"/>
        <family val="1"/>
        <charset val="128"/>
      </rPr>
      <t>その他の貝類</t>
    </r>
    <rPh sb="2" eb="3">
      <t>タ</t>
    </rPh>
    <rPh sb="4" eb="6">
      <t>カイルイ</t>
    </rPh>
    <phoneticPr fontId="4"/>
  </si>
  <si>
    <t>38</t>
  </si>
  <si>
    <r>
      <rPr>
        <sz val="11"/>
        <rFont val="ＭＳ 明朝"/>
        <family val="1"/>
        <charset val="128"/>
      </rPr>
      <t>わかめ</t>
    </r>
  </si>
  <si>
    <t>39</t>
  </si>
  <si>
    <r>
      <rPr>
        <sz val="11"/>
        <rFont val="ＭＳ 明朝"/>
        <family val="1"/>
        <charset val="128"/>
      </rPr>
      <t>のり</t>
    </r>
  </si>
  <si>
    <t>40</t>
  </si>
  <si>
    <r>
      <rPr>
        <sz val="11"/>
        <rFont val="ＭＳ 明朝"/>
        <family val="1"/>
        <charset val="128"/>
      </rPr>
      <t>その他の藻類</t>
    </r>
    <rPh sb="2" eb="3">
      <t>タ</t>
    </rPh>
    <rPh sb="4" eb="6">
      <t>ソウルイ</t>
    </rPh>
    <phoneticPr fontId="4"/>
  </si>
  <si>
    <t>合　計</t>
    <rPh sb="0" eb="1">
      <t>ゴウ</t>
    </rPh>
    <rPh sb="2" eb="3">
      <t>ケイ</t>
    </rPh>
    <phoneticPr fontId="4"/>
  </si>
  <si>
    <r>
      <rPr>
        <sz val="11"/>
        <rFont val="ＭＳ 明朝"/>
        <family val="1"/>
        <charset val="128"/>
      </rPr>
      <t>前年比</t>
    </r>
  </si>
  <si>
    <r>
      <rPr>
        <sz val="11"/>
        <rFont val="ＭＳ 明朝"/>
        <family val="1"/>
        <charset val="128"/>
      </rPr>
      <t>かながしら</t>
    </r>
  </si>
  <si>
    <r>
      <rPr>
        <sz val="11"/>
        <rFont val="ＭＳ 明朝"/>
        <family val="1"/>
        <charset val="128"/>
      </rPr>
      <t>前年比</t>
    </r>
    <rPh sb="0" eb="1">
      <t>マエ</t>
    </rPh>
    <rPh sb="1" eb="2">
      <t>トシ</t>
    </rPh>
    <rPh sb="2" eb="3">
      <t>ヒ</t>
    </rPh>
    <phoneticPr fontId="4"/>
  </si>
  <si>
    <r>
      <t>(</t>
    </r>
    <r>
      <rPr>
        <sz val="11"/>
        <rFont val="ＭＳ 明朝"/>
        <family val="1"/>
        <charset val="128"/>
      </rPr>
      <t>漁協統計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</si>
  <si>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さけ</t>
    </r>
  </si>
  <si>
    <r>
      <rPr>
        <sz val="11"/>
        <rFont val="ＭＳ 明朝"/>
        <family val="1"/>
        <charset val="128"/>
      </rPr>
      <t>ます</t>
    </r>
  </si>
  <si>
    <r>
      <rPr>
        <sz val="11"/>
        <rFont val="ＭＳ 明朝"/>
        <family val="1"/>
        <charset val="128"/>
      </rPr>
      <t>まがれい</t>
    </r>
  </si>
  <si>
    <r>
      <rPr>
        <sz val="11"/>
        <rFont val="ＭＳ 明朝"/>
        <family val="1"/>
        <charset val="128"/>
      </rPr>
      <t>ひらめ</t>
    </r>
  </si>
  <si>
    <r>
      <rPr>
        <sz val="11"/>
        <rFont val="ＭＳ 明朝"/>
        <family val="1"/>
        <charset val="128"/>
      </rPr>
      <t>にぎす</t>
    </r>
  </si>
  <si>
    <r>
      <rPr>
        <sz val="11"/>
        <rFont val="ＭＳ 明朝"/>
        <family val="1"/>
        <charset val="128"/>
      </rPr>
      <t>たら</t>
    </r>
  </si>
  <si>
    <r>
      <rPr>
        <sz val="11"/>
        <rFont val="ＭＳ 明朝"/>
        <family val="1"/>
        <charset val="128"/>
      </rPr>
      <t>すけとうだら</t>
    </r>
  </si>
  <si>
    <r>
      <rPr>
        <sz val="11"/>
        <rFont val="ＭＳ 明朝"/>
        <family val="1"/>
        <charset val="128"/>
      </rPr>
      <t>ほっけ</t>
    </r>
  </si>
  <si>
    <r>
      <rPr>
        <sz val="11"/>
        <rFont val="ＭＳ 明朝"/>
        <family val="1"/>
        <charset val="128"/>
      </rPr>
      <t>さめ</t>
    </r>
  </si>
  <si>
    <r>
      <rPr>
        <sz val="11"/>
        <rFont val="ＭＳ 明朝"/>
        <family val="1"/>
        <charset val="128"/>
      </rPr>
      <t>はたはた</t>
    </r>
  </si>
  <si>
    <r>
      <rPr>
        <sz val="11"/>
        <rFont val="ＭＳ 明朝"/>
        <family val="1"/>
        <charset val="128"/>
      </rPr>
      <t>あんこう</t>
    </r>
  </si>
  <si>
    <r>
      <rPr>
        <sz val="11"/>
        <rFont val="ＭＳ 明朝"/>
        <family val="1"/>
        <charset val="128"/>
      </rPr>
      <t>いわし</t>
    </r>
  </si>
  <si>
    <r>
      <rPr>
        <sz val="11"/>
        <rFont val="ＭＳ 明朝"/>
        <family val="1"/>
        <charset val="128"/>
      </rPr>
      <t>ぶり・いなだ</t>
    </r>
  </si>
  <si>
    <r>
      <rPr>
        <sz val="11"/>
        <rFont val="ＭＳ 明朝"/>
        <family val="1"/>
        <charset val="128"/>
      </rPr>
      <t>きす</t>
    </r>
  </si>
  <si>
    <r>
      <rPr>
        <sz val="12"/>
        <rFont val="ＭＳ 明朝"/>
        <family val="1"/>
        <charset val="128"/>
      </rPr>
      <t>　９　　生産高</t>
    </r>
    <rPh sb="4" eb="7">
      <t>セイサンダカ</t>
    </rPh>
    <phoneticPr fontId="1"/>
  </si>
  <si>
    <r>
      <rPr>
        <sz val="12"/>
        <rFont val="ＭＳ 明朝"/>
        <family val="1"/>
        <charset val="128"/>
      </rPr>
      <t>　　　　ア　魚種別漁獲量</t>
    </r>
    <rPh sb="6" eb="7">
      <t>ギョ</t>
    </rPh>
    <rPh sb="7" eb="9">
      <t>シュベツ</t>
    </rPh>
    <rPh sb="9" eb="11">
      <t>ギョカク</t>
    </rPh>
    <rPh sb="11" eb="12">
      <t>リョウ</t>
    </rPh>
    <phoneticPr fontId="1"/>
  </si>
  <si>
    <r>
      <rPr>
        <sz val="11"/>
        <rFont val="ＭＳ 明朝"/>
        <family val="1"/>
        <charset val="128"/>
      </rPr>
      <t>　県内の漁獲量は全体で前年より２３８トン減の３，７６６トン、前年比９４％となった。</t>
    </r>
    <rPh sb="1" eb="3">
      <t>ケンナイ</t>
    </rPh>
    <rPh sb="4" eb="6">
      <t>ギョカク</t>
    </rPh>
    <rPh sb="6" eb="7">
      <t>リョウ</t>
    </rPh>
    <rPh sb="8" eb="10">
      <t>ゼンタイ</t>
    </rPh>
    <rPh sb="11" eb="13">
      <t>ゼンネン</t>
    </rPh>
    <rPh sb="20" eb="21">
      <t>ゲン</t>
    </rPh>
    <rPh sb="30" eb="33">
      <t>ゼンネンヒ</t>
    </rPh>
    <phoneticPr fontId="1"/>
  </si>
  <si>
    <r>
      <rPr>
        <sz val="12"/>
        <rFont val="ＭＳ 明朝"/>
        <family val="1"/>
        <charset val="128"/>
      </rPr>
      <t>（１）　海面生産高</t>
    </r>
    <r>
      <rPr>
        <sz val="12"/>
        <rFont val="Century"/>
        <family val="1"/>
      </rPr>
      <t>(</t>
    </r>
    <r>
      <rPr>
        <sz val="12"/>
        <rFont val="ＭＳ 明朝"/>
        <family val="1"/>
        <charset val="128"/>
      </rPr>
      <t>属地</t>
    </r>
    <r>
      <rPr>
        <sz val="12"/>
        <rFont val="Century"/>
        <family val="1"/>
      </rPr>
      <t>)</t>
    </r>
    <rPh sb="4" eb="6">
      <t>カイメン</t>
    </rPh>
    <rPh sb="6" eb="9">
      <t>セイサンダカ</t>
    </rPh>
    <rPh sb="10" eb="12">
      <t>ゾクチ</t>
    </rPh>
    <phoneticPr fontId="1"/>
  </si>
  <si>
    <r>
      <rPr>
        <sz val="11"/>
        <rFont val="ＭＳ 明朝"/>
        <family val="1"/>
        <charset val="128"/>
      </rPr>
      <t>　上位５魚種は、するめいか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１，１３０トン（全漁獲量に占める割合３０．０％）、たら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４７７トン（同１２．７％）、</t>
    </r>
    <rPh sb="1" eb="3">
      <t>ジョウイ</t>
    </rPh>
    <rPh sb="4" eb="6">
      <t>ギョシュ</t>
    </rPh>
    <rPh sb="22" eb="23">
      <t>ゼン</t>
    </rPh>
    <rPh sb="23" eb="26">
      <t>ギョカクリョウ</t>
    </rPh>
    <rPh sb="27" eb="28">
      <t>シ</t>
    </rPh>
    <rPh sb="30" eb="32">
      <t>ワリアイ</t>
    </rPh>
    <rPh sb="48" eb="49">
      <t>ドウ</t>
    </rPh>
    <phoneticPr fontId="1"/>
  </si>
  <si>
    <r>
      <rPr>
        <sz val="11"/>
        <rFont val="ＭＳ 明朝"/>
        <family val="1"/>
        <charset val="128"/>
      </rPr>
      <t>　べにずわい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３８５トン（同１０．２％）、たい類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２７９トン、（同７．４％）、ほっけ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１５５トン、（同４．１％）であった。</t>
    </r>
    <rPh sb="13" eb="14">
      <t>ドウ</t>
    </rPh>
    <rPh sb="32" eb="33">
      <t>ドウ</t>
    </rPh>
    <rPh sb="50" eb="51">
      <t>ドウ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</si>
  <si>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</si>
  <si>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</si>
  <si>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</si>
  <si>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</si>
  <si>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</si>
  <si>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</si>
  <si>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</si>
  <si>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</si>
  <si>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</si>
  <si>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</si>
  <si>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</si>
  <si>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</si>
  <si>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合　計</t>
    <rPh sb="0" eb="1">
      <t>ゴウ</t>
    </rPh>
    <rPh sb="2" eb="3">
      <t>ケイ</t>
    </rPh>
    <phoneticPr fontId="1"/>
  </si>
  <si>
    <t>３  年</t>
  </si>
  <si>
    <r>
      <rPr>
        <sz val="11"/>
        <rFont val="ＭＳ 明朝"/>
        <family val="1"/>
        <charset val="128"/>
      </rPr>
      <t>令和４年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単位</t>
    </r>
    <r>
      <rPr>
        <sz val="11"/>
        <rFont val="Century"/>
        <family val="1"/>
      </rPr>
      <t>:kg</t>
    </r>
    <rPh sb="0" eb="2">
      <t>レイワ</t>
    </rPh>
    <phoneticPr fontId="1"/>
  </si>
  <si>
    <t>３ 　年</t>
    <phoneticPr fontId="1"/>
  </si>
  <si>
    <t>イ　魚種別生産額</t>
    <phoneticPr fontId="1"/>
  </si>
  <si>
    <t>　県内の生産額は全体で前年より２億７百万円増の２３億６３百万円、前年比１１０％となった。</t>
    <rPh sb="1" eb="3">
      <t>ケンナイ</t>
    </rPh>
    <rPh sb="4" eb="7">
      <t>セイサンガク</t>
    </rPh>
    <rPh sb="8" eb="10">
      <t>ゼンタイ</t>
    </rPh>
    <rPh sb="11" eb="13">
      <t>ゼンネン</t>
    </rPh>
    <rPh sb="16" eb="17">
      <t>オク</t>
    </rPh>
    <rPh sb="18" eb="19">
      <t>ヒャク</t>
    </rPh>
    <rPh sb="19" eb="21">
      <t>マンエン</t>
    </rPh>
    <rPh sb="21" eb="22">
      <t>ゾウ</t>
    </rPh>
    <rPh sb="25" eb="26">
      <t>オク</t>
    </rPh>
    <rPh sb="28" eb="30">
      <t>ヒャクマン</t>
    </rPh>
    <rPh sb="30" eb="31">
      <t>エン</t>
    </rPh>
    <rPh sb="32" eb="35">
      <t>ゼンネンヒ</t>
    </rPh>
    <phoneticPr fontId="1"/>
  </si>
  <si>
    <r>
      <rPr>
        <sz val="11"/>
        <rFont val="ＭＳ 明朝"/>
        <family val="1"/>
        <charset val="128"/>
      </rPr>
      <t>　上位５魚種は、するめいか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８７６百万円（全生産額に占める割合３７．１％）、たい類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１７３百万円（同７．３％）、</t>
    </r>
    <rPh sb="1" eb="3">
      <t>ジョウイ</t>
    </rPh>
    <rPh sb="4" eb="6">
      <t>ギョシュ</t>
    </rPh>
    <rPh sb="17" eb="18">
      <t>ヒャク</t>
    </rPh>
    <rPh sb="18" eb="20">
      <t>マンエン</t>
    </rPh>
    <rPh sb="21" eb="22">
      <t>ゼン</t>
    </rPh>
    <rPh sb="22" eb="24">
      <t>セイサン</t>
    </rPh>
    <rPh sb="24" eb="25">
      <t>ガク</t>
    </rPh>
    <rPh sb="26" eb="27">
      <t>シ</t>
    </rPh>
    <rPh sb="29" eb="31">
      <t>ワリアイ</t>
    </rPh>
    <rPh sb="40" eb="41">
      <t>ルイ</t>
    </rPh>
    <rPh sb="45" eb="46">
      <t>ヒャク</t>
    </rPh>
    <rPh sb="46" eb="48">
      <t>マンエン</t>
    </rPh>
    <rPh sb="49" eb="50">
      <t>ドウ</t>
    </rPh>
    <phoneticPr fontId="1"/>
  </si>
  <si>
    <r>
      <rPr>
        <sz val="11"/>
        <rFont val="ＭＳ 明朝"/>
        <family val="1"/>
        <charset val="128"/>
      </rPr>
      <t>ずわいがに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１５２百万円（同６．４％）、ほっこくあかえび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１４４百万円（同６．１％）、たら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８９百万円（同３．８％）であった。</t>
    </r>
    <rPh sb="13" eb="14">
      <t>ドウ</t>
    </rPh>
    <rPh sb="32" eb="33">
      <t>ヒャク</t>
    </rPh>
    <rPh sb="33" eb="35">
      <t>マンエン</t>
    </rPh>
    <rPh sb="36" eb="37">
      <t>ドウ</t>
    </rPh>
    <rPh sb="48" eb="49">
      <t>ヒャク</t>
    </rPh>
    <rPh sb="49" eb="51">
      <t>マンエン</t>
    </rPh>
    <rPh sb="52" eb="53">
      <t>ドウ</t>
    </rPh>
    <phoneticPr fontId="1"/>
  </si>
  <si>
    <r>
      <rPr>
        <sz val="11"/>
        <rFont val="ＭＳ 明朝"/>
        <family val="1"/>
        <charset val="128"/>
      </rPr>
      <t>　令和４年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単位：千円</t>
    </r>
    <rPh sb="1" eb="3">
      <t>レイワ</t>
    </rPh>
    <rPh sb="6" eb="8">
      <t>タンイ</t>
    </rPh>
    <rPh sb="9" eb="11">
      <t>センエン</t>
    </rPh>
    <phoneticPr fontId="1"/>
  </si>
  <si>
    <t>１月</t>
    <rPh sb="1" eb="2">
      <t>ガツ</t>
    </rPh>
    <phoneticPr fontId="6"/>
  </si>
  <si>
    <t>２月</t>
    <rPh sb="1" eb="2">
      <t>ガツ</t>
    </rPh>
    <phoneticPr fontId="6"/>
  </si>
  <si>
    <t>３月</t>
    <rPh sb="1" eb="2">
      <t>ガツ</t>
    </rPh>
    <phoneticPr fontId="6"/>
  </si>
  <si>
    <t>４月</t>
    <rPh sb="1" eb="2">
      <t>ガツ</t>
    </rPh>
    <phoneticPr fontId="6"/>
  </si>
  <si>
    <t>５月</t>
    <rPh sb="1" eb="2">
      <t>ガツ</t>
    </rPh>
    <phoneticPr fontId="6"/>
  </si>
  <si>
    <t>６月</t>
    <rPh sb="1" eb="2">
      <t>ガツ</t>
    </rPh>
    <phoneticPr fontId="6"/>
  </si>
  <si>
    <t>７月</t>
    <rPh sb="1" eb="2">
      <t>ガツ</t>
    </rPh>
    <phoneticPr fontId="6"/>
  </si>
  <si>
    <t>８月</t>
    <rPh sb="1" eb="2">
      <t>ガツ</t>
    </rPh>
    <phoneticPr fontId="6"/>
  </si>
  <si>
    <t>９月</t>
    <rPh sb="1" eb="2">
      <t>ガツ</t>
    </rPh>
    <phoneticPr fontId="6"/>
  </si>
  <si>
    <t>１０月</t>
    <rPh sb="2" eb="3">
      <t>ガツ</t>
    </rPh>
    <phoneticPr fontId="6"/>
  </si>
  <si>
    <t>１１月</t>
    <rPh sb="2" eb="3">
      <t>ガツ</t>
    </rPh>
    <phoneticPr fontId="6"/>
  </si>
  <si>
    <t>１２月</t>
    <rPh sb="2" eb="3">
      <t>ガツ</t>
    </rPh>
    <phoneticPr fontId="6"/>
  </si>
  <si>
    <t>合　計</t>
    <rPh sb="0" eb="1">
      <t>ゴウ</t>
    </rPh>
    <rPh sb="2" eb="3">
      <t>ケイ</t>
    </rPh>
    <phoneticPr fontId="6"/>
  </si>
  <si>
    <r>
      <rPr>
        <sz val="11"/>
        <rFont val="ＭＳ 明朝"/>
        <family val="1"/>
        <charset val="128"/>
      </rPr>
      <t>その他の魚類</t>
    </r>
    <rPh sb="2" eb="3">
      <t>タ</t>
    </rPh>
    <rPh sb="4" eb="6">
      <t>ギョルイ</t>
    </rPh>
    <phoneticPr fontId="4"/>
  </si>
  <si>
    <r>
      <rPr>
        <sz val="11"/>
        <rFont val="ＭＳ Ｐ明朝"/>
        <family val="1"/>
        <charset val="128"/>
      </rPr>
      <t>３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  <charset val="128"/>
      </rPr>
      <t>　年</t>
    </r>
    <phoneticPr fontId="1"/>
  </si>
  <si>
    <r>
      <t>(</t>
    </r>
    <r>
      <rPr>
        <sz val="11"/>
        <rFont val="ＭＳ 明朝"/>
        <family val="1"/>
        <charset val="128"/>
      </rPr>
      <t>　漁協統計　）</t>
    </r>
    <rPh sb="2" eb="4">
      <t>ギョキョウ</t>
    </rPh>
    <rPh sb="4" eb="6">
      <t>トウケイ</t>
    </rPh>
    <phoneticPr fontId="1"/>
  </si>
  <si>
    <r>
      <rPr>
        <sz val="11"/>
        <rFont val="ＭＳ 明朝"/>
        <family val="1"/>
        <charset val="128"/>
      </rPr>
      <t>ウ　漁業種類別漁獲量</t>
    </r>
    <rPh sb="2" eb="4">
      <t>ギョギョウ</t>
    </rPh>
    <rPh sb="4" eb="6">
      <t>シュルイ</t>
    </rPh>
    <rPh sb="6" eb="7">
      <t>ベツ</t>
    </rPh>
    <rPh sb="7" eb="9">
      <t>ギョカク</t>
    </rPh>
    <rPh sb="9" eb="10">
      <t>リョウ</t>
    </rPh>
    <phoneticPr fontId="1"/>
  </si>
  <si>
    <r>
      <rPr>
        <sz val="11"/>
        <rFont val="ＭＳ 明朝"/>
        <family val="1"/>
        <charset val="128"/>
      </rPr>
      <t>　　漁獲量の多い上位４漁業種は、底びき網漁業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１，６２７トン（全漁獲量に占める割合４３．２％）、いか一本釣漁業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９０５トン（同２４．０％）、</t>
    </r>
    <rPh sb="2" eb="5">
      <t>ギョカクリョウ</t>
    </rPh>
    <rPh sb="6" eb="7">
      <t>オオ</t>
    </rPh>
    <rPh sb="8" eb="10">
      <t>ジョウイ</t>
    </rPh>
    <rPh sb="11" eb="14">
      <t>ギョギョウシュ</t>
    </rPh>
    <rPh sb="16" eb="17">
      <t>ソコ</t>
    </rPh>
    <rPh sb="19" eb="20">
      <t>アミ</t>
    </rPh>
    <rPh sb="20" eb="22">
      <t>ギョギョウ</t>
    </rPh>
    <rPh sb="31" eb="32">
      <t>ゼン</t>
    </rPh>
    <rPh sb="32" eb="35">
      <t>ギョカクリョウ</t>
    </rPh>
    <rPh sb="36" eb="37">
      <t>シ</t>
    </rPh>
    <rPh sb="39" eb="41">
      <t>ワリアイ</t>
    </rPh>
    <rPh sb="50" eb="52">
      <t>イッポン</t>
    </rPh>
    <rPh sb="52" eb="53">
      <t>ツリ</t>
    </rPh>
    <rPh sb="53" eb="55">
      <t>ギョギョウ</t>
    </rPh>
    <rPh sb="62" eb="63">
      <t>ドウ</t>
    </rPh>
    <phoneticPr fontId="1"/>
  </si>
  <si>
    <r>
      <rPr>
        <sz val="11"/>
        <rFont val="ＭＳ 明朝"/>
        <family val="1"/>
        <charset val="128"/>
      </rPr>
      <t>かご漁業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４４１トン（同１１．７％）、さけます定置網漁業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３３１トン（同８．８％）であった。</t>
    </r>
    <rPh sb="11" eb="12">
      <t>ドウ</t>
    </rPh>
    <rPh sb="23" eb="25">
      <t>テイチ</t>
    </rPh>
    <rPh sb="25" eb="26">
      <t>アミ</t>
    </rPh>
    <rPh sb="26" eb="28">
      <t>ギョギョウ</t>
    </rPh>
    <rPh sb="35" eb="36">
      <t>ドウ</t>
    </rPh>
    <phoneticPr fontId="1"/>
  </si>
  <si>
    <r>
      <rPr>
        <sz val="11"/>
        <rFont val="ＭＳ 明朝"/>
        <family val="1"/>
        <charset val="128"/>
      </rPr>
      <t>令和４年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単位</t>
    </r>
    <r>
      <rPr>
        <sz val="11"/>
        <rFont val="Century"/>
        <family val="1"/>
      </rPr>
      <t>:kg</t>
    </r>
    <phoneticPr fontId="1"/>
  </si>
  <si>
    <r>
      <rPr>
        <sz val="11"/>
        <rFont val="ＭＳ 明朝"/>
        <family val="1"/>
        <charset val="128"/>
      </rPr>
      <t>３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年</t>
    </r>
    <phoneticPr fontId="1"/>
  </si>
  <si>
    <r>
      <rPr>
        <sz val="11"/>
        <rFont val="ＭＳ 明朝"/>
        <family val="1"/>
        <charset val="128"/>
      </rPr>
      <t>前年比</t>
    </r>
    <rPh sb="0" eb="3">
      <t>ゼンネンヒ</t>
    </rPh>
    <phoneticPr fontId="1"/>
  </si>
  <si>
    <r>
      <rPr>
        <sz val="11"/>
        <rFont val="ＭＳ 明朝"/>
        <family val="1"/>
        <charset val="128"/>
      </rPr>
      <t>１．</t>
    </r>
    <phoneticPr fontId="1"/>
  </si>
  <si>
    <r>
      <rPr>
        <sz val="11"/>
        <rFont val="ＭＳ 明朝"/>
        <family val="1"/>
        <charset val="128"/>
      </rPr>
      <t>底びき網漁業</t>
    </r>
    <rPh sb="0" eb="1">
      <t>ソコ</t>
    </rPh>
    <rPh sb="3" eb="4">
      <t>アミ</t>
    </rPh>
    <rPh sb="4" eb="6">
      <t>ギョギョウ</t>
    </rPh>
    <phoneticPr fontId="1"/>
  </si>
  <si>
    <r>
      <rPr>
        <sz val="11"/>
        <rFont val="ＭＳ 明朝"/>
        <family val="1"/>
        <charset val="128"/>
      </rPr>
      <t>２．</t>
    </r>
    <phoneticPr fontId="1"/>
  </si>
  <si>
    <r>
      <rPr>
        <sz val="11"/>
        <rFont val="ＭＳ 明朝"/>
        <family val="1"/>
        <charset val="128"/>
      </rPr>
      <t>その他の底びき網漁業</t>
    </r>
    <rPh sb="2" eb="3">
      <t>ホカ</t>
    </rPh>
    <rPh sb="4" eb="5">
      <t>ソコ</t>
    </rPh>
    <rPh sb="7" eb="8">
      <t>アミ</t>
    </rPh>
    <rPh sb="8" eb="10">
      <t>ギョギョウ</t>
    </rPh>
    <phoneticPr fontId="1"/>
  </si>
  <si>
    <r>
      <rPr>
        <sz val="11"/>
        <rFont val="ＭＳ 明朝"/>
        <family val="1"/>
        <charset val="128"/>
      </rPr>
      <t>３．</t>
    </r>
    <phoneticPr fontId="1"/>
  </si>
  <si>
    <r>
      <rPr>
        <sz val="11"/>
        <rFont val="ＭＳ 明朝"/>
        <family val="1"/>
        <charset val="128"/>
      </rPr>
      <t>ごち網漁業</t>
    </r>
    <rPh sb="2" eb="3">
      <t>アミ</t>
    </rPh>
    <rPh sb="3" eb="5">
      <t>ギョギョウ</t>
    </rPh>
    <phoneticPr fontId="1"/>
  </si>
  <si>
    <r>
      <rPr>
        <sz val="11"/>
        <rFont val="ＭＳ 明朝"/>
        <family val="1"/>
        <charset val="128"/>
      </rPr>
      <t>４．</t>
    </r>
    <phoneticPr fontId="1"/>
  </si>
  <si>
    <r>
      <rPr>
        <sz val="11"/>
        <rFont val="ＭＳ 明朝"/>
        <family val="1"/>
        <charset val="128"/>
      </rPr>
      <t>ます流し網漁業</t>
    </r>
    <rPh sb="2" eb="3">
      <t>ナガ</t>
    </rPh>
    <rPh sb="4" eb="5">
      <t>アミ</t>
    </rPh>
    <rPh sb="5" eb="7">
      <t>ギョギョウ</t>
    </rPh>
    <phoneticPr fontId="1"/>
  </si>
  <si>
    <r>
      <rPr>
        <sz val="11"/>
        <rFont val="ＭＳ 明朝"/>
        <family val="1"/>
        <charset val="128"/>
      </rPr>
      <t>５．</t>
    </r>
    <phoneticPr fontId="1"/>
  </si>
  <si>
    <r>
      <rPr>
        <sz val="11"/>
        <rFont val="ＭＳ 明朝"/>
        <family val="1"/>
        <charset val="128"/>
      </rPr>
      <t>その他の流し網漁業</t>
    </r>
    <rPh sb="2" eb="3">
      <t>ホカ</t>
    </rPh>
    <rPh sb="4" eb="5">
      <t>ナガ</t>
    </rPh>
    <rPh sb="6" eb="7">
      <t>アミ</t>
    </rPh>
    <rPh sb="7" eb="9">
      <t>ギョギョウ</t>
    </rPh>
    <phoneticPr fontId="1"/>
  </si>
  <si>
    <r>
      <rPr>
        <sz val="11"/>
        <rFont val="ＭＳ 明朝"/>
        <family val="1"/>
        <charset val="128"/>
      </rPr>
      <t>６．</t>
    </r>
    <phoneticPr fontId="1"/>
  </si>
  <si>
    <r>
      <rPr>
        <sz val="11"/>
        <rFont val="ＭＳ 明朝"/>
        <family val="1"/>
        <charset val="128"/>
      </rPr>
      <t>さし網漁業</t>
    </r>
    <rPh sb="2" eb="3">
      <t>アミ</t>
    </rPh>
    <rPh sb="3" eb="5">
      <t>ギョギョウ</t>
    </rPh>
    <phoneticPr fontId="1"/>
  </si>
  <si>
    <r>
      <rPr>
        <sz val="11"/>
        <rFont val="ＭＳ 明朝"/>
        <family val="1"/>
        <charset val="128"/>
      </rPr>
      <t>７．</t>
    </r>
    <phoneticPr fontId="1"/>
  </si>
  <si>
    <r>
      <rPr>
        <sz val="11"/>
        <rFont val="ＭＳ 明朝"/>
        <family val="1"/>
        <charset val="128"/>
      </rPr>
      <t>ますはえなわ漁業</t>
    </r>
    <rPh sb="6" eb="8">
      <t>ギョギョウ</t>
    </rPh>
    <phoneticPr fontId="1"/>
  </si>
  <si>
    <r>
      <rPr>
        <sz val="11"/>
        <rFont val="ＭＳ 明朝"/>
        <family val="1"/>
        <charset val="128"/>
      </rPr>
      <t>８．</t>
    </r>
    <phoneticPr fontId="1"/>
  </si>
  <si>
    <r>
      <rPr>
        <sz val="11"/>
        <rFont val="ＭＳ 明朝"/>
        <family val="1"/>
        <charset val="128"/>
      </rPr>
      <t>その他のはえなわ漁業</t>
    </r>
    <rPh sb="2" eb="3">
      <t>ホカ</t>
    </rPh>
    <rPh sb="8" eb="10">
      <t>ギョギョウ</t>
    </rPh>
    <phoneticPr fontId="1"/>
  </si>
  <si>
    <r>
      <rPr>
        <sz val="11"/>
        <rFont val="ＭＳ 明朝"/>
        <family val="1"/>
        <charset val="128"/>
      </rPr>
      <t>９．</t>
    </r>
    <phoneticPr fontId="1"/>
  </si>
  <si>
    <r>
      <rPr>
        <sz val="11"/>
        <rFont val="ＭＳ 明朝"/>
        <family val="1"/>
        <charset val="128"/>
      </rPr>
      <t>いか一本釣漁業</t>
    </r>
    <rPh sb="2" eb="4">
      <t>イッポン</t>
    </rPh>
    <rPh sb="4" eb="5">
      <t>ツリ</t>
    </rPh>
    <rPh sb="5" eb="7">
      <t>ギョギョウ</t>
    </rPh>
    <phoneticPr fontId="1"/>
  </si>
  <si>
    <r>
      <rPr>
        <sz val="11"/>
        <rFont val="ＭＳ 明朝"/>
        <family val="1"/>
        <charset val="128"/>
      </rPr>
      <t>１０．</t>
    </r>
    <phoneticPr fontId="1"/>
  </si>
  <si>
    <r>
      <rPr>
        <sz val="11"/>
        <rFont val="ＭＳ 明朝"/>
        <family val="1"/>
        <charset val="128"/>
      </rPr>
      <t>その他の一本釣漁業</t>
    </r>
    <rPh sb="2" eb="3">
      <t>ホカ</t>
    </rPh>
    <rPh sb="4" eb="6">
      <t>イッポン</t>
    </rPh>
    <rPh sb="6" eb="7">
      <t>ツリ</t>
    </rPh>
    <rPh sb="7" eb="9">
      <t>ギョギョウ</t>
    </rPh>
    <phoneticPr fontId="1"/>
  </si>
  <si>
    <r>
      <rPr>
        <sz val="11"/>
        <rFont val="ＭＳ 明朝"/>
        <family val="1"/>
        <charset val="128"/>
      </rPr>
      <t>１１．</t>
    </r>
    <phoneticPr fontId="1"/>
  </si>
  <si>
    <r>
      <rPr>
        <sz val="11"/>
        <rFont val="ＭＳ 明朝"/>
        <family val="1"/>
        <charset val="128"/>
      </rPr>
      <t>かご漁業</t>
    </r>
    <rPh sb="2" eb="4">
      <t>ギョギョウ</t>
    </rPh>
    <phoneticPr fontId="1"/>
  </si>
  <si>
    <r>
      <rPr>
        <sz val="11"/>
        <rFont val="ＭＳ 明朝"/>
        <family val="1"/>
        <charset val="128"/>
      </rPr>
      <t>１２．</t>
    </r>
    <phoneticPr fontId="1"/>
  </si>
  <si>
    <r>
      <rPr>
        <sz val="11"/>
        <rFont val="ＭＳ 明朝"/>
        <family val="1"/>
        <charset val="128"/>
      </rPr>
      <t>さけます定置網漁業</t>
    </r>
    <rPh sb="4" eb="6">
      <t>テイチ</t>
    </rPh>
    <rPh sb="6" eb="7">
      <t>アミ</t>
    </rPh>
    <rPh sb="7" eb="9">
      <t>ギョギョウ</t>
    </rPh>
    <phoneticPr fontId="1"/>
  </si>
  <si>
    <r>
      <rPr>
        <sz val="11"/>
        <rFont val="ＭＳ 明朝"/>
        <family val="1"/>
        <charset val="128"/>
      </rPr>
      <t>１３．</t>
    </r>
    <phoneticPr fontId="1"/>
  </si>
  <si>
    <r>
      <rPr>
        <sz val="11"/>
        <rFont val="ＭＳ 明朝"/>
        <family val="1"/>
        <charset val="128"/>
      </rPr>
      <t>その他の定置網漁業</t>
    </r>
    <rPh sb="2" eb="3">
      <t>ホカ</t>
    </rPh>
    <rPh sb="4" eb="6">
      <t>テイチ</t>
    </rPh>
    <rPh sb="6" eb="7">
      <t>アミ</t>
    </rPh>
    <rPh sb="7" eb="9">
      <t>ギョギョウ</t>
    </rPh>
    <phoneticPr fontId="1"/>
  </si>
  <si>
    <r>
      <rPr>
        <sz val="11"/>
        <rFont val="ＭＳ 明朝"/>
        <family val="1"/>
        <charset val="128"/>
      </rPr>
      <t>１４．</t>
    </r>
    <phoneticPr fontId="1"/>
  </si>
  <si>
    <r>
      <rPr>
        <sz val="11"/>
        <rFont val="ＭＳ 明朝"/>
        <family val="1"/>
        <charset val="128"/>
      </rPr>
      <t>採貝藻漁業</t>
    </r>
    <rPh sb="0" eb="1">
      <t>サイ</t>
    </rPh>
    <rPh sb="1" eb="2">
      <t>カイ</t>
    </rPh>
    <rPh sb="2" eb="3">
      <t>ソウ</t>
    </rPh>
    <rPh sb="3" eb="5">
      <t>ギョギョウ</t>
    </rPh>
    <phoneticPr fontId="1"/>
  </si>
  <si>
    <r>
      <rPr>
        <sz val="11"/>
        <rFont val="ＭＳ 明朝"/>
        <family val="1"/>
        <charset val="128"/>
      </rPr>
      <t>１５．</t>
    </r>
    <phoneticPr fontId="1"/>
  </si>
  <si>
    <r>
      <rPr>
        <sz val="11"/>
        <rFont val="ＭＳ 明朝"/>
        <family val="1"/>
        <charset val="128"/>
      </rPr>
      <t>その他の漁業</t>
    </r>
    <rPh sb="2" eb="3">
      <t>ホカ</t>
    </rPh>
    <rPh sb="4" eb="6">
      <t>ギョギョウ</t>
    </rPh>
    <phoneticPr fontId="1"/>
  </si>
  <si>
    <r>
      <rPr>
        <sz val="11"/>
        <rFont val="ＭＳ 明朝"/>
        <family val="1"/>
        <charset val="128"/>
      </rPr>
      <t>合　計</t>
    </r>
    <rPh sb="0" eb="1">
      <t>ゴウ</t>
    </rPh>
    <rPh sb="2" eb="3">
      <t>ケイ</t>
    </rPh>
    <phoneticPr fontId="4"/>
  </si>
  <si>
    <r>
      <rPr>
        <sz val="11"/>
        <rFont val="ＭＳ 明朝"/>
        <family val="1"/>
        <charset val="128"/>
      </rPr>
      <t>３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年</t>
    </r>
    <phoneticPr fontId="1"/>
  </si>
  <si>
    <t>エ　漁業種類別生産額</t>
    <rPh sb="2" eb="4">
      <t>ギョギョウ</t>
    </rPh>
    <rPh sb="4" eb="6">
      <t>シュルイ</t>
    </rPh>
    <rPh sb="6" eb="7">
      <t>ベツ</t>
    </rPh>
    <rPh sb="7" eb="9">
      <t>セイサン</t>
    </rPh>
    <rPh sb="9" eb="10">
      <t>ガク</t>
    </rPh>
    <phoneticPr fontId="1"/>
  </si>
  <si>
    <r>
      <rPr>
        <sz val="11"/>
        <rFont val="ＭＳ 明朝"/>
        <family val="1"/>
        <charset val="128"/>
      </rPr>
      <t>　　生産額の多い上位４漁業種類は、底びき網漁業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８８２百万円（全生産額に占める割合３７．３％）、いか一本釣漁業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７７３百万円（同３２．７％）、</t>
    </r>
    <rPh sb="2" eb="5">
      <t>セイサンガク</t>
    </rPh>
    <rPh sb="6" eb="7">
      <t>オオ</t>
    </rPh>
    <rPh sb="8" eb="10">
      <t>ジョウイ</t>
    </rPh>
    <rPh sb="11" eb="13">
      <t>ギョギョウ</t>
    </rPh>
    <rPh sb="13" eb="15">
      <t>シュルイ</t>
    </rPh>
    <rPh sb="17" eb="18">
      <t>ソコ</t>
    </rPh>
    <rPh sb="20" eb="21">
      <t>アミ</t>
    </rPh>
    <rPh sb="21" eb="23">
      <t>ギョギョウ</t>
    </rPh>
    <rPh sb="27" eb="28">
      <t>ヒャク</t>
    </rPh>
    <rPh sb="28" eb="30">
      <t>マンエン</t>
    </rPh>
    <rPh sb="31" eb="32">
      <t>ゼン</t>
    </rPh>
    <rPh sb="32" eb="35">
      <t>セイサンガク</t>
    </rPh>
    <rPh sb="36" eb="37">
      <t>シ</t>
    </rPh>
    <rPh sb="39" eb="41">
      <t>ワリアイ</t>
    </rPh>
    <rPh sb="50" eb="52">
      <t>イッポン</t>
    </rPh>
    <rPh sb="52" eb="53">
      <t>ツ</t>
    </rPh>
    <rPh sb="53" eb="55">
      <t>ギョギョウ</t>
    </rPh>
    <rPh sb="59" eb="60">
      <t>ヒャク</t>
    </rPh>
    <rPh sb="60" eb="62">
      <t>マンエン</t>
    </rPh>
    <rPh sb="63" eb="64">
      <t>ドウ</t>
    </rPh>
    <phoneticPr fontId="1"/>
  </si>
  <si>
    <r>
      <rPr>
        <sz val="11"/>
        <rFont val="ＭＳ 明朝"/>
        <family val="1"/>
        <charset val="128"/>
      </rPr>
      <t>　さけます定置網漁業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１５７百万円（同６．６％）、その他のはえなわ漁業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１３９百万円（同５．９％）であった。</t>
    </r>
    <rPh sb="5" eb="8">
      <t>テイチアミ</t>
    </rPh>
    <rPh sb="8" eb="10">
      <t>ギョギョウ</t>
    </rPh>
    <rPh sb="14" eb="15">
      <t>ヒャク</t>
    </rPh>
    <rPh sb="15" eb="17">
      <t>マンエン</t>
    </rPh>
    <rPh sb="18" eb="19">
      <t>ドウ</t>
    </rPh>
    <rPh sb="27" eb="28">
      <t>タ</t>
    </rPh>
    <rPh sb="33" eb="35">
      <t>ギョギョウ</t>
    </rPh>
    <rPh sb="39" eb="42">
      <t>ヒャクマンエン</t>
    </rPh>
    <rPh sb="43" eb="44">
      <t>ドウ</t>
    </rPh>
    <phoneticPr fontId="1"/>
  </si>
  <si>
    <r>
      <rPr>
        <sz val="11"/>
        <rFont val="ＭＳ 明朝"/>
        <family val="1"/>
        <charset val="128"/>
      </rPr>
      <t>　令和４年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単位：千円</t>
    </r>
    <phoneticPr fontId="1"/>
  </si>
  <si>
    <t>オ　地区別漁獲量</t>
    <rPh sb="2" eb="4">
      <t>チク</t>
    </rPh>
    <rPh sb="4" eb="5">
      <t>ベツ</t>
    </rPh>
    <rPh sb="5" eb="7">
      <t>ギョカク</t>
    </rPh>
    <rPh sb="7" eb="8">
      <t>リョウ</t>
    </rPh>
    <phoneticPr fontId="1"/>
  </si>
  <si>
    <r>
      <rPr>
        <sz val="11"/>
        <rFont val="ＭＳ 明朝"/>
        <family val="1"/>
        <charset val="128"/>
      </rPr>
      <t>月＼地区</t>
    </r>
    <rPh sb="0" eb="1">
      <t>ツキ</t>
    </rPh>
    <rPh sb="2" eb="4">
      <t>チク</t>
    </rPh>
    <phoneticPr fontId="1"/>
  </si>
  <si>
    <r>
      <rPr>
        <sz val="11"/>
        <rFont val="ＭＳ 明朝"/>
        <family val="1"/>
        <charset val="128"/>
      </rPr>
      <t>酒　　田</t>
    </r>
    <rPh sb="0" eb="1">
      <t>サケ</t>
    </rPh>
    <rPh sb="3" eb="4">
      <t>タ</t>
    </rPh>
    <phoneticPr fontId="1"/>
  </si>
  <si>
    <r>
      <rPr>
        <sz val="11"/>
        <rFont val="ＭＳ 明朝"/>
        <family val="1"/>
        <charset val="128"/>
      </rPr>
      <t>飛　　島</t>
    </r>
    <rPh sb="0" eb="1">
      <t>トビ</t>
    </rPh>
    <rPh sb="3" eb="4">
      <t>シマ</t>
    </rPh>
    <phoneticPr fontId="1"/>
  </si>
  <si>
    <r>
      <rPr>
        <sz val="11"/>
        <rFont val="ＭＳ 明朝"/>
        <family val="1"/>
        <charset val="128"/>
      </rPr>
      <t>吹　　浦</t>
    </r>
    <rPh sb="0" eb="1">
      <t>スイ</t>
    </rPh>
    <rPh sb="3" eb="4">
      <t>ウラ</t>
    </rPh>
    <phoneticPr fontId="1"/>
  </si>
  <si>
    <r>
      <rPr>
        <sz val="11"/>
        <rFont val="ＭＳ 明朝"/>
        <family val="1"/>
        <charset val="128"/>
      </rPr>
      <t>加　　茂</t>
    </r>
    <rPh sb="0" eb="1">
      <t>カ</t>
    </rPh>
    <rPh sb="3" eb="4">
      <t>シゲル</t>
    </rPh>
    <phoneticPr fontId="1"/>
  </si>
  <si>
    <r>
      <rPr>
        <sz val="11"/>
        <rFont val="ＭＳ 明朝"/>
        <family val="1"/>
        <charset val="128"/>
      </rPr>
      <t>由　　良</t>
    </r>
    <rPh sb="0" eb="1">
      <t>ヨシ</t>
    </rPh>
    <rPh sb="3" eb="4">
      <t>リョウ</t>
    </rPh>
    <phoneticPr fontId="1"/>
  </si>
  <si>
    <r>
      <rPr>
        <sz val="11"/>
        <rFont val="ＭＳ 明朝"/>
        <family val="1"/>
        <charset val="128"/>
      </rPr>
      <t>豊　　浦</t>
    </r>
    <rPh sb="0" eb="1">
      <t>ユタカ</t>
    </rPh>
    <rPh sb="3" eb="4">
      <t>ウラ</t>
    </rPh>
    <phoneticPr fontId="1"/>
  </si>
  <si>
    <r>
      <rPr>
        <sz val="11"/>
        <rFont val="ＭＳ 明朝"/>
        <family val="1"/>
        <charset val="128"/>
      </rPr>
      <t>温　　海</t>
    </r>
    <rPh sb="0" eb="1">
      <t>アツシ</t>
    </rPh>
    <rPh sb="3" eb="4">
      <t>ウミ</t>
    </rPh>
    <phoneticPr fontId="1"/>
  </si>
  <si>
    <r>
      <rPr>
        <sz val="11"/>
        <rFont val="ＭＳ 明朝"/>
        <family val="1"/>
        <charset val="128"/>
      </rPr>
      <t>念珠関</t>
    </r>
    <rPh sb="0" eb="1">
      <t>ネン</t>
    </rPh>
    <rPh sb="1" eb="2">
      <t>タマ</t>
    </rPh>
    <rPh sb="2" eb="3">
      <t>セキ</t>
    </rPh>
    <phoneticPr fontId="1"/>
  </si>
  <si>
    <r>
      <rPr>
        <sz val="11"/>
        <rFont val="ＭＳ 明朝"/>
        <family val="1"/>
        <charset val="128"/>
      </rPr>
      <t>合　　計</t>
    </r>
    <rPh sb="0" eb="1">
      <t>ゴウ</t>
    </rPh>
    <rPh sb="3" eb="4">
      <t>ケイ</t>
    </rPh>
    <phoneticPr fontId="1"/>
  </si>
  <si>
    <r>
      <rPr>
        <sz val="11"/>
        <rFont val="ＭＳ 明朝"/>
        <family val="1"/>
        <charset val="128"/>
      </rPr>
      <t>１</t>
    </r>
    <phoneticPr fontId="1"/>
  </si>
  <si>
    <r>
      <rPr>
        <sz val="11"/>
        <rFont val="ＭＳ 明朝"/>
        <family val="1"/>
        <charset val="128"/>
      </rPr>
      <t>２</t>
    </r>
    <phoneticPr fontId="1"/>
  </si>
  <si>
    <r>
      <rPr>
        <sz val="11"/>
        <rFont val="ＭＳ 明朝"/>
        <family val="1"/>
        <charset val="128"/>
      </rPr>
      <t>３</t>
    </r>
    <phoneticPr fontId="1"/>
  </si>
  <si>
    <r>
      <rPr>
        <sz val="11"/>
        <rFont val="ＭＳ 明朝"/>
        <family val="1"/>
        <charset val="128"/>
      </rPr>
      <t>４</t>
    </r>
    <phoneticPr fontId="1"/>
  </si>
  <si>
    <r>
      <rPr>
        <sz val="11"/>
        <rFont val="ＭＳ 明朝"/>
        <family val="1"/>
        <charset val="128"/>
      </rPr>
      <t>５</t>
    </r>
    <phoneticPr fontId="1"/>
  </si>
  <si>
    <r>
      <rPr>
        <sz val="11"/>
        <rFont val="ＭＳ 明朝"/>
        <family val="1"/>
        <charset val="128"/>
      </rPr>
      <t>６</t>
    </r>
    <phoneticPr fontId="1"/>
  </si>
  <si>
    <r>
      <rPr>
        <sz val="11"/>
        <rFont val="ＭＳ 明朝"/>
        <family val="1"/>
        <charset val="128"/>
      </rPr>
      <t>７</t>
    </r>
    <phoneticPr fontId="1"/>
  </si>
  <si>
    <r>
      <rPr>
        <sz val="11"/>
        <rFont val="ＭＳ 明朝"/>
        <family val="1"/>
        <charset val="128"/>
      </rPr>
      <t>８</t>
    </r>
    <phoneticPr fontId="1"/>
  </si>
  <si>
    <r>
      <rPr>
        <sz val="11"/>
        <rFont val="ＭＳ 明朝"/>
        <family val="1"/>
        <charset val="128"/>
      </rPr>
      <t>９</t>
    </r>
    <phoneticPr fontId="1"/>
  </si>
  <si>
    <r>
      <rPr>
        <sz val="11"/>
        <rFont val="ＭＳ 明朝"/>
        <family val="1"/>
        <charset val="128"/>
      </rPr>
      <t>１０</t>
    </r>
    <phoneticPr fontId="1"/>
  </si>
  <si>
    <r>
      <rPr>
        <sz val="11"/>
        <rFont val="ＭＳ 明朝"/>
        <family val="1"/>
        <charset val="128"/>
      </rPr>
      <t>１１</t>
    </r>
    <phoneticPr fontId="1"/>
  </si>
  <si>
    <r>
      <rPr>
        <sz val="11"/>
        <rFont val="ＭＳ 明朝"/>
        <family val="1"/>
        <charset val="128"/>
      </rPr>
      <t>１２</t>
    </r>
    <phoneticPr fontId="1"/>
  </si>
  <si>
    <r>
      <rPr>
        <sz val="11"/>
        <rFont val="ＭＳ 明朝"/>
        <family val="1"/>
        <charset val="128"/>
      </rPr>
      <t>合　計</t>
    </r>
  </si>
  <si>
    <t>カ　地区別生産額</t>
    <rPh sb="2" eb="4">
      <t>チク</t>
    </rPh>
    <rPh sb="4" eb="5">
      <t>ベツ</t>
    </rPh>
    <rPh sb="5" eb="7">
      <t>セイサン</t>
    </rPh>
    <rPh sb="7" eb="8">
      <t>ガク</t>
    </rPh>
    <phoneticPr fontId="1"/>
  </si>
  <si>
    <r>
      <rPr>
        <sz val="11"/>
        <rFont val="ＭＳ 明朝"/>
        <family val="1"/>
        <charset val="128"/>
      </rPr>
      <t>合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計</t>
    </r>
    <rPh sb="0" eb="1">
      <t>ゴウ</t>
    </rPh>
    <rPh sb="4" eb="5">
      <t>ケイ</t>
    </rPh>
    <phoneticPr fontId="1"/>
  </si>
  <si>
    <t>月＼地区</t>
    <rPh sb="0" eb="1">
      <t>ツキ</t>
    </rPh>
    <rPh sb="2" eb="4">
      <t>チク</t>
    </rPh>
    <phoneticPr fontId="1"/>
  </si>
  <si>
    <t>魚種　＼　月</t>
    <phoneticPr fontId="1"/>
  </si>
  <si>
    <t>漁業種別　＼　月</t>
    <rPh sb="0" eb="2">
      <t>ギョギョウ</t>
    </rPh>
    <rPh sb="2" eb="4">
      <t>シュベツ</t>
    </rPh>
    <rPh sb="7" eb="8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</si>
</sst>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1"/>
      <color indexed="8"/>
      <name val="ＭＳ 明朝"/>
      <family val="1"/>
      <charset val="128"/>
    </font>
    <font>
      <sz val="10"/>
      <name val="Century"/>
      <family val="1"/>
    </font>
    <font>
      <sz val="12"/>
      <name val="Century"/>
      <family val="1"/>
    </font>
    <font>
      <sz val="12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7" fontId="3" fillId="0" borderId="1" xfId="0" applyNumberFormat="1" applyFont="1" applyBorder="1">
      <alignment vertical="center"/>
    </xf>
    <xf numFmtId="9" fontId="3" fillId="0" borderId="1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37" fontId="3" fillId="0" borderId="0" xfId="0" applyNumberFormat="1" applyFont="1">
      <alignment vertical="center"/>
    </xf>
    <xf numFmtId="0" fontId="6" fillId="0" borderId="0" xfId="0" applyFont="1">
      <alignment vertical="center"/>
    </xf>
    <xf numFmtId="49" fontId="3" fillId="0" borderId="0" xfId="0" applyNumberFormat="1" applyFont="1">
      <alignment vertical="center"/>
    </xf>
    <xf numFmtId="9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Border="1">
      <alignment vertical="center"/>
    </xf>
    <xf numFmtId="9" fontId="5" fillId="0" borderId="1" xfId="0" applyNumberFormat="1" applyFont="1" applyBorder="1" applyAlignment="1">
      <alignment horizontal="right" vertical="center"/>
    </xf>
    <xf numFmtId="37" fontId="5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7" fontId="3" fillId="0" borderId="5" xfId="0" applyNumberFormat="1" applyFont="1" applyBorder="1" applyAlignment="1">
      <alignment horizontal="center" vertical="center"/>
    </xf>
    <xf numFmtId="37" fontId="3" fillId="0" borderId="6" xfId="0" applyNumberFormat="1" applyFont="1" applyBorder="1" applyAlignment="1">
      <alignment horizontal="center" vertical="center"/>
    </xf>
    <xf numFmtId="37" fontId="3" fillId="0" borderId="7" xfId="0" applyNumberFormat="1" applyFont="1" applyBorder="1" applyAlignment="1">
      <alignment horizontal="center" vertical="center"/>
    </xf>
    <xf numFmtId="37" fontId="3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Layout" zoomScaleNormal="100" workbookViewId="0">
      <selection activeCell="B2" sqref="B2"/>
    </sheetView>
  </sheetViews>
  <sheetFormatPr defaultRowHeight="14.25" x14ac:dyDescent="0.15"/>
  <cols>
    <col min="1" max="1" width="3.125" style="14" customWidth="1"/>
    <col min="2" max="2" width="18.875" style="6" customWidth="1"/>
    <col min="3" max="17" width="8.5" style="6" customWidth="1"/>
    <col min="18" max="16384" width="9" style="6"/>
  </cols>
  <sheetData>
    <row r="1" spans="1:17" ht="18.75" customHeight="1" x14ac:dyDescent="0.15"/>
    <row r="2" spans="1:17" s="13" customFormat="1" ht="21" customHeight="1" x14ac:dyDescent="0.15">
      <c r="A2" s="13" t="s">
        <v>84</v>
      </c>
    </row>
    <row r="3" spans="1:17" ht="17.25" customHeight="1" x14ac:dyDescent="0.15">
      <c r="A3" s="13" t="s">
        <v>87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13" customFormat="1" ht="20.25" customHeight="1" x14ac:dyDescent="0.15">
      <c r="A4" s="13" t="s">
        <v>85</v>
      </c>
    </row>
    <row r="5" spans="1:17" ht="20.25" customHeight="1" x14ac:dyDescent="0.15">
      <c r="A5" s="13"/>
      <c r="B5" s="6" t="s">
        <v>86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20.25" customHeight="1" x14ac:dyDescent="0.15">
      <c r="A6" s="13"/>
      <c r="B6" s="6" t="s">
        <v>88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0.25" customHeight="1" x14ac:dyDescent="0.15">
      <c r="A7" s="13"/>
      <c r="B7" s="6" t="s">
        <v>89</v>
      </c>
      <c r="J7" s="13"/>
      <c r="K7" s="13"/>
      <c r="L7" s="13"/>
      <c r="M7" s="13"/>
      <c r="N7" s="13"/>
      <c r="O7" s="13"/>
      <c r="P7" s="13"/>
      <c r="Q7" s="13"/>
    </row>
    <row r="8" spans="1:17" ht="19.5" customHeight="1" x14ac:dyDescent="0.15">
      <c r="O8" s="25" t="s">
        <v>104</v>
      </c>
      <c r="P8" s="25"/>
      <c r="Q8" s="25"/>
    </row>
    <row r="9" spans="1:17" s="7" customFormat="1" ht="30" customHeight="1" x14ac:dyDescent="0.15">
      <c r="A9" s="26" t="s">
        <v>196</v>
      </c>
      <c r="B9" s="27"/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66</v>
      </c>
    </row>
    <row r="10" spans="1:17" ht="26.25" customHeight="1" x14ac:dyDescent="0.15">
      <c r="A10" s="8" t="s">
        <v>0</v>
      </c>
      <c r="B10" s="2" t="s">
        <v>70</v>
      </c>
      <c r="C10" s="9">
        <v>11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248</v>
      </c>
      <c r="L10" s="9">
        <v>29677</v>
      </c>
      <c r="M10" s="9">
        <v>61305</v>
      </c>
      <c r="N10" s="9">
        <v>17825</v>
      </c>
      <c r="O10" s="9">
        <f>SUM(C10:N10)</f>
        <v>109066</v>
      </c>
      <c r="P10" s="9">
        <v>79012</v>
      </c>
      <c r="Q10" s="15">
        <f t="shared" ref="Q10:Q26" si="0">IF(O10*P10&lt;&gt;0,O10/P10,"0%")</f>
        <v>1.3803726016301321</v>
      </c>
    </row>
    <row r="11" spans="1:17" ht="26.25" customHeight="1" x14ac:dyDescent="0.15">
      <c r="A11" s="8" t="s">
        <v>1</v>
      </c>
      <c r="B11" s="2" t="s">
        <v>71</v>
      </c>
      <c r="C11" s="9">
        <v>0</v>
      </c>
      <c r="D11" s="9">
        <v>1</v>
      </c>
      <c r="E11" s="9">
        <v>201</v>
      </c>
      <c r="F11" s="9">
        <v>1390</v>
      </c>
      <c r="G11" s="9">
        <v>546</v>
      </c>
      <c r="H11" s="9">
        <v>12</v>
      </c>
      <c r="I11" s="9">
        <v>2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f t="shared" ref="O11:O26" si="1">SUM(C11:N11)</f>
        <v>2152</v>
      </c>
      <c r="P11" s="9">
        <v>1650</v>
      </c>
      <c r="Q11" s="15">
        <f t="shared" si="0"/>
        <v>1.3042424242424242</v>
      </c>
    </row>
    <row r="12" spans="1:17" ht="26.25" customHeight="1" x14ac:dyDescent="0.15">
      <c r="A12" s="8" t="s">
        <v>2</v>
      </c>
      <c r="B12" s="2" t="s">
        <v>3</v>
      </c>
      <c r="C12" s="9">
        <v>15318</v>
      </c>
      <c r="D12" s="9">
        <v>4144</v>
      </c>
      <c r="E12" s="9">
        <v>20552</v>
      </c>
      <c r="F12" s="9">
        <v>25901</v>
      </c>
      <c r="G12" s="9">
        <v>40325</v>
      </c>
      <c r="H12" s="9">
        <v>16858</v>
      </c>
      <c r="I12" s="9">
        <v>31081</v>
      </c>
      <c r="J12" s="9">
        <v>23039</v>
      </c>
      <c r="K12" s="9">
        <v>43473</v>
      </c>
      <c r="L12" s="9">
        <v>24778</v>
      </c>
      <c r="M12" s="9">
        <v>16613</v>
      </c>
      <c r="N12" s="9">
        <v>17249</v>
      </c>
      <c r="O12" s="9">
        <f t="shared" si="1"/>
        <v>279331</v>
      </c>
      <c r="P12" s="9">
        <v>294437</v>
      </c>
      <c r="Q12" s="15">
        <f t="shared" si="0"/>
        <v>0.94869530663605461</v>
      </c>
    </row>
    <row r="13" spans="1:17" ht="26.25" customHeight="1" x14ac:dyDescent="0.15">
      <c r="A13" s="8" t="s">
        <v>4</v>
      </c>
      <c r="B13" s="2" t="s">
        <v>72</v>
      </c>
      <c r="C13" s="9">
        <v>331</v>
      </c>
      <c r="D13" s="9">
        <v>162</v>
      </c>
      <c r="E13" s="9">
        <v>4542</v>
      </c>
      <c r="F13" s="9">
        <v>1417</v>
      </c>
      <c r="G13" s="9">
        <v>232</v>
      </c>
      <c r="H13" s="9">
        <v>1569</v>
      </c>
      <c r="I13" s="9">
        <v>0</v>
      </c>
      <c r="J13" s="9">
        <v>0</v>
      </c>
      <c r="K13" s="9">
        <v>2329</v>
      </c>
      <c r="L13" s="9">
        <v>756</v>
      </c>
      <c r="M13" s="9">
        <v>685</v>
      </c>
      <c r="N13" s="9">
        <v>294</v>
      </c>
      <c r="O13" s="9">
        <f t="shared" si="1"/>
        <v>12317</v>
      </c>
      <c r="P13" s="9">
        <v>20029</v>
      </c>
      <c r="Q13" s="15">
        <f t="shared" si="0"/>
        <v>0.61495831044984772</v>
      </c>
    </row>
    <row r="14" spans="1:17" ht="26.25" customHeight="1" x14ac:dyDescent="0.15">
      <c r="A14" s="8" t="s">
        <v>5</v>
      </c>
      <c r="B14" s="2" t="s">
        <v>6</v>
      </c>
      <c r="C14" s="9">
        <v>5206</v>
      </c>
      <c r="D14" s="9">
        <v>4494</v>
      </c>
      <c r="E14" s="9">
        <v>20285</v>
      </c>
      <c r="F14" s="9">
        <v>17299</v>
      </c>
      <c r="G14" s="9">
        <v>15455</v>
      </c>
      <c r="H14" s="9">
        <v>6607</v>
      </c>
      <c r="I14" s="9">
        <v>704</v>
      </c>
      <c r="J14" s="9">
        <v>117</v>
      </c>
      <c r="K14" s="9">
        <v>11228</v>
      </c>
      <c r="L14" s="9">
        <v>6653</v>
      </c>
      <c r="M14" s="9">
        <v>6437</v>
      </c>
      <c r="N14" s="9">
        <v>2163</v>
      </c>
      <c r="O14" s="9">
        <f t="shared" si="1"/>
        <v>96648</v>
      </c>
      <c r="P14" s="9">
        <v>84112</v>
      </c>
      <c r="Q14" s="15">
        <f t="shared" si="0"/>
        <v>1.1490393760700019</v>
      </c>
    </row>
    <row r="15" spans="1:17" ht="26.25" customHeight="1" x14ac:dyDescent="0.15">
      <c r="A15" s="8" t="s">
        <v>7</v>
      </c>
      <c r="B15" s="2" t="s">
        <v>73</v>
      </c>
      <c r="C15" s="9">
        <v>930</v>
      </c>
      <c r="D15" s="9">
        <v>1488</v>
      </c>
      <c r="E15" s="9">
        <v>2269</v>
      </c>
      <c r="F15" s="9">
        <v>11821</v>
      </c>
      <c r="G15" s="9">
        <v>9338</v>
      </c>
      <c r="H15" s="9">
        <v>4729</v>
      </c>
      <c r="I15" s="9">
        <v>472</v>
      </c>
      <c r="J15" s="9">
        <v>79</v>
      </c>
      <c r="K15" s="9">
        <v>745</v>
      </c>
      <c r="L15" s="9">
        <v>863</v>
      </c>
      <c r="M15" s="9">
        <v>2070</v>
      </c>
      <c r="N15" s="9">
        <v>936</v>
      </c>
      <c r="O15" s="9">
        <f t="shared" si="1"/>
        <v>35740</v>
      </c>
      <c r="P15" s="9">
        <v>39600</v>
      </c>
      <c r="Q15" s="15">
        <f t="shared" si="0"/>
        <v>0.90252525252525251</v>
      </c>
    </row>
    <row r="16" spans="1:17" ht="26.25" customHeight="1" x14ac:dyDescent="0.15">
      <c r="A16" s="8" t="s">
        <v>8</v>
      </c>
      <c r="B16" s="2" t="s">
        <v>74</v>
      </c>
      <c r="C16" s="9">
        <v>48</v>
      </c>
      <c r="D16" s="9">
        <v>263</v>
      </c>
      <c r="E16" s="9">
        <v>1313</v>
      </c>
      <c r="F16" s="9">
        <v>678</v>
      </c>
      <c r="G16" s="9">
        <v>680</v>
      </c>
      <c r="H16" s="9">
        <v>5459</v>
      </c>
      <c r="I16" s="9">
        <v>0</v>
      </c>
      <c r="J16" s="9">
        <v>0</v>
      </c>
      <c r="K16" s="9">
        <v>7758</v>
      </c>
      <c r="L16" s="9">
        <v>3074</v>
      </c>
      <c r="M16" s="9">
        <v>1548</v>
      </c>
      <c r="N16" s="9">
        <v>211</v>
      </c>
      <c r="O16" s="9">
        <f t="shared" si="1"/>
        <v>21032</v>
      </c>
      <c r="P16" s="9">
        <v>8975</v>
      </c>
      <c r="Q16" s="15">
        <f t="shared" si="0"/>
        <v>2.343398328690808</v>
      </c>
    </row>
    <row r="17" spans="1:17" ht="26.25" customHeight="1" x14ac:dyDescent="0.15">
      <c r="A17" s="8" t="s">
        <v>9</v>
      </c>
      <c r="B17" s="2" t="s">
        <v>75</v>
      </c>
      <c r="C17" s="9">
        <v>65233</v>
      </c>
      <c r="D17" s="9">
        <v>178755</v>
      </c>
      <c r="E17" s="9">
        <v>134418</v>
      </c>
      <c r="F17" s="9">
        <v>36962</v>
      </c>
      <c r="G17" s="9">
        <v>22148</v>
      </c>
      <c r="H17" s="9">
        <v>7487</v>
      </c>
      <c r="I17" s="9">
        <v>107</v>
      </c>
      <c r="J17" s="9">
        <v>16</v>
      </c>
      <c r="K17" s="9">
        <v>6772</v>
      </c>
      <c r="L17" s="9">
        <v>10612</v>
      </c>
      <c r="M17" s="9">
        <v>5611</v>
      </c>
      <c r="N17" s="9">
        <v>8397</v>
      </c>
      <c r="O17" s="9">
        <f t="shared" si="1"/>
        <v>476518</v>
      </c>
      <c r="P17" s="9">
        <v>329719</v>
      </c>
      <c r="Q17" s="15">
        <f t="shared" si="0"/>
        <v>1.4452245700126471</v>
      </c>
    </row>
    <row r="18" spans="1:17" ht="26.25" customHeight="1" x14ac:dyDescent="0.15">
      <c r="A18" s="8" t="s">
        <v>10</v>
      </c>
      <c r="B18" s="2" t="s">
        <v>76</v>
      </c>
      <c r="C18" s="9">
        <v>6</v>
      </c>
      <c r="D18" s="9">
        <v>4</v>
      </c>
      <c r="E18" s="9">
        <v>72</v>
      </c>
      <c r="F18" s="9">
        <v>23</v>
      </c>
      <c r="G18" s="9">
        <v>38</v>
      </c>
      <c r="H18" s="9">
        <v>50</v>
      </c>
      <c r="I18" s="9">
        <v>0</v>
      </c>
      <c r="J18" s="9">
        <v>0</v>
      </c>
      <c r="K18" s="9">
        <v>181</v>
      </c>
      <c r="L18" s="9">
        <v>497</v>
      </c>
      <c r="M18" s="9">
        <v>554</v>
      </c>
      <c r="N18" s="9">
        <v>95</v>
      </c>
      <c r="O18" s="9">
        <f t="shared" si="1"/>
        <v>1520</v>
      </c>
      <c r="P18" s="9">
        <v>328</v>
      </c>
      <c r="Q18" s="15">
        <f t="shared" si="0"/>
        <v>4.6341463414634143</v>
      </c>
    </row>
    <row r="19" spans="1:17" ht="26.25" customHeight="1" x14ac:dyDescent="0.15">
      <c r="A19" s="8" t="s">
        <v>11</v>
      </c>
      <c r="B19" s="2" t="s">
        <v>77</v>
      </c>
      <c r="C19" s="9">
        <v>525</v>
      </c>
      <c r="D19" s="9">
        <v>54</v>
      </c>
      <c r="E19" s="9">
        <v>1286</v>
      </c>
      <c r="F19" s="9">
        <v>843</v>
      </c>
      <c r="G19" s="9">
        <v>19744</v>
      </c>
      <c r="H19" s="9">
        <v>31639</v>
      </c>
      <c r="I19" s="9">
        <v>25</v>
      </c>
      <c r="J19" s="9">
        <v>5</v>
      </c>
      <c r="K19" s="9">
        <v>67045</v>
      </c>
      <c r="L19" s="9">
        <v>14698</v>
      </c>
      <c r="M19" s="9">
        <v>14115</v>
      </c>
      <c r="N19" s="9">
        <v>4797</v>
      </c>
      <c r="O19" s="9">
        <f t="shared" si="1"/>
        <v>154776</v>
      </c>
      <c r="P19" s="9">
        <v>156574</v>
      </c>
      <c r="Q19" s="15">
        <f t="shared" si="0"/>
        <v>0.98851661195345331</v>
      </c>
    </row>
    <row r="20" spans="1:17" ht="26.25" customHeight="1" x14ac:dyDescent="0.15">
      <c r="A20" s="8" t="s">
        <v>12</v>
      </c>
      <c r="B20" s="2" t="s">
        <v>78</v>
      </c>
      <c r="C20" s="9">
        <v>1143</v>
      </c>
      <c r="D20" s="9">
        <v>9601</v>
      </c>
      <c r="E20" s="9">
        <v>11413</v>
      </c>
      <c r="F20" s="9">
        <v>1170</v>
      </c>
      <c r="G20" s="9">
        <v>35</v>
      </c>
      <c r="H20" s="9">
        <v>12</v>
      </c>
      <c r="I20" s="9">
        <v>0</v>
      </c>
      <c r="J20" s="9">
        <v>0</v>
      </c>
      <c r="K20" s="9">
        <v>5</v>
      </c>
      <c r="L20" s="9">
        <v>5</v>
      </c>
      <c r="M20" s="9">
        <v>15</v>
      </c>
      <c r="N20" s="9">
        <v>143</v>
      </c>
      <c r="O20" s="9">
        <f t="shared" si="1"/>
        <v>23542</v>
      </c>
      <c r="P20" s="9">
        <v>15206</v>
      </c>
      <c r="Q20" s="15">
        <f t="shared" si="0"/>
        <v>1.5482046560568197</v>
      </c>
    </row>
    <row r="21" spans="1:17" ht="26.25" customHeight="1" x14ac:dyDescent="0.15">
      <c r="A21" s="8" t="s">
        <v>13</v>
      </c>
      <c r="B21" s="2" t="s">
        <v>79</v>
      </c>
      <c r="C21" s="9">
        <v>1255</v>
      </c>
      <c r="D21" s="9">
        <v>4297</v>
      </c>
      <c r="E21" s="9">
        <v>28607</v>
      </c>
      <c r="F21" s="9">
        <v>25075</v>
      </c>
      <c r="G21" s="9">
        <v>2226</v>
      </c>
      <c r="H21" s="9">
        <v>110</v>
      </c>
      <c r="I21" s="9">
        <v>0</v>
      </c>
      <c r="J21" s="9">
        <v>0</v>
      </c>
      <c r="K21" s="9">
        <v>1094</v>
      </c>
      <c r="L21" s="9">
        <v>3105</v>
      </c>
      <c r="M21" s="9">
        <v>9432</v>
      </c>
      <c r="N21" s="9">
        <v>4356</v>
      </c>
      <c r="O21" s="9">
        <f t="shared" si="1"/>
        <v>79557</v>
      </c>
      <c r="P21" s="9">
        <v>138121</v>
      </c>
      <c r="Q21" s="15">
        <f t="shared" si="0"/>
        <v>0.57599496094004532</v>
      </c>
    </row>
    <row r="22" spans="1:17" ht="26.25" customHeight="1" x14ac:dyDescent="0.15">
      <c r="A22" s="8" t="s">
        <v>14</v>
      </c>
      <c r="B22" s="2" t="s">
        <v>80</v>
      </c>
      <c r="C22" s="9">
        <v>2213</v>
      </c>
      <c r="D22" s="9">
        <v>3801</v>
      </c>
      <c r="E22" s="9">
        <v>5684</v>
      </c>
      <c r="F22" s="9">
        <v>4430</v>
      </c>
      <c r="G22" s="9">
        <v>3850</v>
      </c>
      <c r="H22" s="9">
        <v>3816</v>
      </c>
      <c r="I22" s="9">
        <v>17</v>
      </c>
      <c r="J22" s="9">
        <v>16</v>
      </c>
      <c r="K22" s="9">
        <v>4187</v>
      </c>
      <c r="L22" s="9">
        <v>1591</v>
      </c>
      <c r="M22" s="9">
        <v>1459</v>
      </c>
      <c r="N22" s="9">
        <v>923</v>
      </c>
      <c r="O22" s="9">
        <f t="shared" si="1"/>
        <v>31987</v>
      </c>
      <c r="P22" s="9">
        <v>32003</v>
      </c>
      <c r="Q22" s="15">
        <f t="shared" si="0"/>
        <v>0.9995000468706059</v>
      </c>
    </row>
    <row r="23" spans="1:17" ht="26.25" customHeight="1" x14ac:dyDescent="0.15">
      <c r="A23" s="8" t="s">
        <v>15</v>
      </c>
      <c r="B23" s="2" t="s">
        <v>81</v>
      </c>
      <c r="C23" s="9">
        <v>0</v>
      </c>
      <c r="D23" s="9">
        <v>165</v>
      </c>
      <c r="E23" s="9">
        <v>299</v>
      </c>
      <c r="F23" s="9">
        <v>43</v>
      </c>
      <c r="G23" s="9">
        <v>1759</v>
      </c>
      <c r="H23" s="9">
        <v>2119</v>
      </c>
      <c r="I23" s="9">
        <v>695</v>
      </c>
      <c r="J23" s="9">
        <v>43</v>
      </c>
      <c r="K23" s="9">
        <v>0</v>
      </c>
      <c r="L23" s="9">
        <v>0</v>
      </c>
      <c r="M23" s="9">
        <v>0</v>
      </c>
      <c r="N23" s="9">
        <v>0</v>
      </c>
      <c r="O23" s="9">
        <f t="shared" si="1"/>
        <v>5123</v>
      </c>
      <c r="P23" s="9">
        <v>4132</v>
      </c>
      <c r="Q23" s="15">
        <f t="shared" si="0"/>
        <v>1.2398354307841239</v>
      </c>
    </row>
    <row r="24" spans="1:17" ht="26.25" customHeight="1" x14ac:dyDescent="0.15">
      <c r="A24" s="8" t="s">
        <v>16</v>
      </c>
      <c r="B24" s="2" t="s">
        <v>82</v>
      </c>
      <c r="C24" s="9">
        <v>175</v>
      </c>
      <c r="D24" s="9">
        <v>20</v>
      </c>
      <c r="E24" s="9">
        <v>114</v>
      </c>
      <c r="F24" s="9">
        <v>2080</v>
      </c>
      <c r="G24" s="9">
        <v>40035</v>
      </c>
      <c r="H24" s="9">
        <v>26904</v>
      </c>
      <c r="I24" s="9">
        <v>2826</v>
      </c>
      <c r="J24" s="9">
        <v>795</v>
      </c>
      <c r="K24" s="9">
        <v>4595</v>
      </c>
      <c r="L24" s="9">
        <v>16107</v>
      </c>
      <c r="M24" s="9">
        <v>21767</v>
      </c>
      <c r="N24" s="9">
        <v>12366</v>
      </c>
      <c r="O24" s="9">
        <f t="shared" si="1"/>
        <v>127784</v>
      </c>
      <c r="P24" s="9">
        <v>187379</v>
      </c>
      <c r="Q24" s="15">
        <f t="shared" si="0"/>
        <v>0.68195475480176537</v>
      </c>
    </row>
    <row r="25" spans="1:17" ht="26.25" customHeight="1" x14ac:dyDescent="0.15">
      <c r="A25" s="8" t="s">
        <v>17</v>
      </c>
      <c r="B25" s="2" t="s">
        <v>18</v>
      </c>
      <c r="C25" s="9">
        <v>643</v>
      </c>
      <c r="D25" s="9">
        <v>1443</v>
      </c>
      <c r="E25" s="9">
        <v>2819</v>
      </c>
      <c r="F25" s="9">
        <v>5917</v>
      </c>
      <c r="G25" s="9">
        <v>4528</v>
      </c>
      <c r="H25" s="9">
        <v>1759</v>
      </c>
      <c r="I25" s="9">
        <v>2950</v>
      </c>
      <c r="J25" s="9">
        <v>2947</v>
      </c>
      <c r="K25" s="9">
        <v>7702</v>
      </c>
      <c r="L25" s="9">
        <v>1754</v>
      </c>
      <c r="M25" s="9">
        <v>679</v>
      </c>
      <c r="N25" s="9">
        <v>456</v>
      </c>
      <c r="O25" s="9">
        <f t="shared" si="1"/>
        <v>33597</v>
      </c>
      <c r="P25" s="9">
        <v>23531</v>
      </c>
      <c r="Q25" s="15">
        <f t="shared" si="0"/>
        <v>1.4277761251115551</v>
      </c>
    </row>
    <row r="26" spans="1:17" ht="26.25" customHeight="1" x14ac:dyDescent="0.15">
      <c r="A26" s="8" t="s">
        <v>19</v>
      </c>
      <c r="B26" s="2" t="s">
        <v>83</v>
      </c>
      <c r="C26" s="9">
        <v>0</v>
      </c>
      <c r="D26" s="9">
        <v>0</v>
      </c>
      <c r="E26" s="9">
        <v>3</v>
      </c>
      <c r="F26" s="9">
        <v>4</v>
      </c>
      <c r="G26" s="9">
        <v>123</v>
      </c>
      <c r="H26" s="9">
        <v>383</v>
      </c>
      <c r="I26" s="9">
        <v>198</v>
      </c>
      <c r="J26" s="9">
        <v>84</v>
      </c>
      <c r="K26" s="9">
        <v>100</v>
      </c>
      <c r="L26" s="9">
        <v>45</v>
      </c>
      <c r="M26" s="9">
        <v>0</v>
      </c>
      <c r="N26" s="9">
        <v>0</v>
      </c>
      <c r="O26" s="9">
        <f t="shared" si="1"/>
        <v>940</v>
      </c>
      <c r="P26" s="9">
        <v>1726</v>
      </c>
      <c r="Q26" s="15">
        <f t="shared" si="0"/>
        <v>0.54461181923522595</v>
      </c>
    </row>
  </sheetData>
  <mergeCells count="2">
    <mergeCell ref="O8:Q8"/>
    <mergeCell ref="A9:B9"/>
  </mergeCells>
  <phoneticPr fontId="1"/>
  <pageMargins left="0.78740157480314965" right="0.39370078740157483" top="0.39370078740157483" bottom="0.39370078740157483" header="0" footer="0"/>
  <pageSetup paperSize="9" scale="92" orientation="landscape" r:id="rId1"/>
  <headerFooter>
    <oddFooter>&amp;C&amp;"ＭＳ 明朝,標準"&amp;10－７－</oddFooter>
  </headerFooter>
  <ignoredErrors>
    <ignoredError sqref="A10:B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view="pageLayout" zoomScaleNormal="100" workbookViewId="0">
      <selection activeCell="B2" sqref="B2"/>
    </sheetView>
  </sheetViews>
  <sheetFormatPr defaultRowHeight="14.25" x14ac:dyDescent="0.15"/>
  <cols>
    <col min="1" max="1" width="4.75" style="6" customWidth="1"/>
    <col min="2" max="2" width="18" style="6" customWidth="1"/>
    <col min="3" max="13" width="9.375" style="6" customWidth="1"/>
    <col min="14" max="16" width="10.25" style="6" customWidth="1"/>
    <col min="17" max="17" width="8.375" style="6" customWidth="1"/>
    <col min="18" max="16384" width="9" style="6"/>
  </cols>
  <sheetData>
    <row r="1" spans="1:17" ht="24.75" customHeight="1" x14ac:dyDescent="0.15"/>
    <row r="2" spans="1:17" ht="17.25" customHeight="1" x14ac:dyDescent="0.15">
      <c r="O2" s="25" t="s">
        <v>104</v>
      </c>
      <c r="P2" s="25"/>
      <c r="Q2" s="25"/>
    </row>
    <row r="3" spans="1:17" s="7" customFormat="1" ht="30.6" customHeight="1" x14ac:dyDescent="0.15">
      <c r="A3" s="26" t="s">
        <v>196</v>
      </c>
      <c r="B3" s="27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66</v>
      </c>
    </row>
    <row r="4" spans="1:17" ht="23.45" customHeight="1" x14ac:dyDescent="0.15">
      <c r="A4" s="8" t="s">
        <v>20</v>
      </c>
      <c r="B4" s="2" t="s">
        <v>67</v>
      </c>
      <c r="C4" s="9">
        <v>178</v>
      </c>
      <c r="D4" s="9">
        <v>411</v>
      </c>
      <c r="E4" s="9">
        <v>2396</v>
      </c>
      <c r="F4" s="9">
        <v>2041</v>
      </c>
      <c r="G4" s="9">
        <v>1787</v>
      </c>
      <c r="H4" s="9">
        <v>1187</v>
      </c>
      <c r="I4" s="9">
        <v>664</v>
      </c>
      <c r="J4" s="9">
        <v>135</v>
      </c>
      <c r="K4" s="9">
        <v>1927</v>
      </c>
      <c r="L4" s="9">
        <v>841</v>
      </c>
      <c r="M4" s="9">
        <v>925</v>
      </c>
      <c r="N4" s="9">
        <v>816</v>
      </c>
      <c r="O4" s="9">
        <f t="shared" ref="O4:O26" si="0">SUM(C4:N4)</f>
        <v>13308</v>
      </c>
      <c r="P4" s="9">
        <v>16519</v>
      </c>
      <c r="Q4" s="10">
        <f>IF(O4*P4&lt;&gt;0,O4/P4,"0%")</f>
        <v>0.80561777347297048</v>
      </c>
    </row>
    <row r="5" spans="1:17" ht="23.45" customHeight="1" x14ac:dyDescent="0.15">
      <c r="A5" s="8" t="s">
        <v>21</v>
      </c>
      <c r="B5" s="2" t="s">
        <v>22</v>
      </c>
      <c r="C5" s="9">
        <v>1185</v>
      </c>
      <c r="D5" s="9">
        <v>943</v>
      </c>
      <c r="E5" s="9">
        <v>7278</v>
      </c>
      <c r="F5" s="9">
        <v>14086</v>
      </c>
      <c r="G5" s="9">
        <v>37215</v>
      </c>
      <c r="H5" s="9">
        <v>11534</v>
      </c>
      <c r="I5" s="9">
        <v>5108</v>
      </c>
      <c r="J5" s="9">
        <v>3326</v>
      </c>
      <c r="K5" s="9">
        <v>1916</v>
      </c>
      <c r="L5" s="9">
        <v>5681</v>
      </c>
      <c r="M5" s="9">
        <v>2041</v>
      </c>
      <c r="N5" s="9">
        <v>7857</v>
      </c>
      <c r="O5" s="9">
        <f t="shared" si="0"/>
        <v>98170</v>
      </c>
      <c r="P5" s="9">
        <v>115032</v>
      </c>
      <c r="Q5" s="10">
        <f t="shared" ref="Q5:Q27" si="1">IF(O5*P5&lt;&gt;0,O5/P5,"0%")</f>
        <v>0.85341470199596636</v>
      </c>
    </row>
    <row r="6" spans="1:17" ht="23.45" customHeight="1" x14ac:dyDescent="0.15">
      <c r="A6" s="8" t="s">
        <v>23</v>
      </c>
      <c r="B6" s="2" t="s">
        <v>24</v>
      </c>
      <c r="C6" s="9">
        <v>0</v>
      </c>
      <c r="D6" s="9">
        <v>0</v>
      </c>
      <c r="E6" s="9">
        <v>0</v>
      </c>
      <c r="F6" s="9">
        <v>0</v>
      </c>
      <c r="G6" s="9">
        <v>11219</v>
      </c>
      <c r="H6" s="9">
        <v>10858</v>
      </c>
      <c r="I6" s="9">
        <v>9377</v>
      </c>
      <c r="J6" s="9">
        <v>79</v>
      </c>
      <c r="K6" s="9">
        <v>508</v>
      </c>
      <c r="L6" s="9">
        <v>88</v>
      </c>
      <c r="M6" s="9">
        <v>0</v>
      </c>
      <c r="N6" s="9">
        <v>0</v>
      </c>
      <c r="O6" s="9">
        <f t="shared" si="0"/>
        <v>32129</v>
      </c>
      <c r="P6" s="9">
        <v>33782</v>
      </c>
      <c r="Q6" s="10">
        <f t="shared" si="1"/>
        <v>0.95106861642294716</v>
      </c>
    </row>
    <row r="7" spans="1:17" ht="23.45" customHeight="1" x14ac:dyDescent="0.15">
      <c r="A7" s="8" t="s">
        <v>25</v>
      </c>
      <c r="B7" s="2" t="s">
        <v>26</v>
      </c>
      <c r="C7" s="9">
        <v>269</v>
      </c>
      <c r="D7" s="9">
        <v>1</v>
      </c>
      <c r="E7" s="9">
        <v>10</v>
      </c>
      <c r="F7" s="9">
        <v>5</v>
      </c>
      <c r="G7" s="9">
        <v>5</v>
      </c>
      <c r="H7" s="9">
        <v>24</v>
      </c>
      <c r="I7" s="9">
        <v>31</v>
      </c>
      <c r="J7" s="9">
        <v>0</v>
      </c>
      <c r="K7" s="9">
        <v>75</v>
      </c>
      <c r="L7" s="9">
        <v>1900</v>
      </c>
      <c r="M7" s="9">
        <v>3861</v>
      </c>
      <c r="N7" s="9">
        <v>1581</v>
      </c>
      <c r="O7" s="9">
        <f t="shared" si="0"/>
        <v>7762</v>
      </c>
      <c r="P7" s="9">
        <v>42313</v>
      </c>
      <c r="Q7" s="10">
        <f t="shared" si="1"/>
        <v>0.1834424408574197</v>
      </c>
    </row>
    <row r="8" spans="1:17" ht="23.45" customHeight="1" x14ac:dyDescent="0.15">
      <c r="A8" s="8" t="s">
        <v>27</v>
      </c>
      <c r="B8" s="3" t="s">
        <v>28</v>
      </c>
      <c r="C8" s="9">
        <v>7559</v>
      </c>
      <c r="D8" s="9">
        <v>4889</v>
      </c>
      <c r="E8" s="9">
        <v>19972</v>
      </c>
      <c r="F8" s="9">
        <v>34032</v>
      </c>
      <c r="G8" s="9">
        <v>37854</v>
      </c>
      <c r="H8" s="9">
        <v>21810</v>
      </c>
      <c r="I8" s="9">
        <v>17392</v>
      </c>
      <c r="J8" s="9">
        <v>8395</v>
      </c>
      <c r="K8" s="9">
        <v>28362</v>
      </c>
      <c r="L8" s="9">
        <v>14340</v>
      </c>
      <c r="M8" s="9">
        <v>10304</v>
      </c>
      <c r="N8" s="9">
        <v>6632</v>
      </c>
      <c r="O8" s="9">
        <f t="shared" si="0"/>
        <v>211541</v>
      </c>
      <c r="P8" s="9">
        <v>233399</v>
      </c>
      <c r="Q8" s="10">
        <f t="shared" si="1"/>
        <v>0.90634921315001349</v>
      </c>
    </row>
    <row r="9" spans="1:17" ht="23.45" customHeight="1" x14ac:dyDescent="0.15">
      <c r="A9" s="8" t="s">
        <v>29</v>
      </c>
      <c r="B9" s="2" t="s">
        <v>30</v>
      </c>
      <c r="C9" s="9">
        <v>6012</v>
      </c>
      <c r="D9" s="9">
        <v>3099</v>
      </c>
      <c r="E9" s="9">
        <v>53</v>
      </c>
      <c r="F9" s="9">
        <v>278</v>
      </c>
      <c r="G9" s="9">
        <v>140811</v>
      </c>
      <c r="H9" s="9">
        <v>271606</v>
      </c>
      <c r="I9" s="9">
        <v>86658</v>
      </c>
      <c r="J9" s="9">
        <v>146830</v>
      </c>
      <c r="K9" s="9">
        <v>181714</v>
      </c>
      <c r="L9" s="9">
        <v>115505</v>
      </c>
      <c r="M9" s="9">
        <v>154004</v>
      </c>
      <c r="N9" s="9">
        <v>23929</v>
      </c>
      <c r="O9" s="9">
        <f t="shared" si="0"/>
        <v>1130499</v>
      </c>
      <c r="P9" s="9">
        <v>1317420</v>
      </c>
      <c r="Q9" s="10">
        <f t="shared" si="1"/>
        <v>0.85811586282278995</v>
      </c>
    </row>
    <row r="10" spans="1:17" ht="23.45" customHeight="1" x14ac:dyDescent="0.15">
      <c r="A10" s="8" t="s">
        <v>31</v>
      </c>
      <c r="B10" s="2" t="s">
        <v>32</v>
      </c>
      <c r="C10" s="9">
        <v>3349</v>
      </c>
      <c r="D10" s="9">
        <v>6140</v>
      </c>
      <c r="E10" s="9">
        <v>12422</v>
      </c>
      <c r="F10" s="9">
        <v>3141</v>
      </c>
      <c r="G10" s="9">
        <v>199</v>
      </c>
      <c r="H10" s="9">
        <v>5</v>
      </c>
      <c r="I10" s="9">
        <v>0</v>
      </c>
      <c r="J10" s="9">
        <v>0</v>
      </c>
      <c r="K10" s="9">
        <v>17</v>
      </c>
      <c r="L10" s="9">
        <v>379</v>
      </c>
      <c r="M10" s="9">
        <v>437</v>
      </c>
      <c r="N10" s="9">
        <v>964</v>
      </c>
      <c r="O10" s="9">
        <f t="shared" si="0"/>
        <v>27053</v>
      </c>
      <c r="P10" s="9">
        <v>17668</v>
      </c>
      <c r="Q10" s="10">
        <f t="shared" si="1"/>
        <v>1.5311863255603351</v>
      </c>
    </row>
    <row r="11" spans="1:17" ht="23.45" customHeight="1" x14ac:dyDescent="0.15">
      <c r="A11" s="8" t="s">
        <v>33</v>
      </c>
      <c r="B11" s="2" t="s">
        <v>34</v>
      </c>
      <c r="C11" s="9">
        <v>49</v>
      </c>
      <c r="D11" s="9">
        <v>12</v>
      </c>
      <c r="E11" s="9">
        <v>140</v>
      </c>
      <c r="F11" s="9">
        <v>635</v>
      </c>
      <c r="G11" s="9">
        <v>526</v>
      </c>
      <c r="H11" s="9">
        <v>252</v>
      </c>
      <c r="I11" s="9">
        <v>200</v>
      </c>
      <c r="J11" s="9">
        <v>182</v>
      </c>
      <c r="K11" s="9">
        <v>337</v>
      </c>
      <c r="L11" s="9">
        <v>1107</v>
      </c>
      <c r="M11" s="9">
        <v>977</v>
      </c>
      <c r="N11" s="9">
        <v>29</v>
      </c>
      <c r="O11" s="9">
        <f t="shared" si="0"/>
        <v>4446</v>
      </c>
      <c r="P11" s="9">
        <v>14833</v>
      </c>
      <c r="Q11" s="10">
        <f t="shared" si="1"/>
        <v>0.29973707274320771</v>
      </c>
    </row>
    <row r="12" spans="1:17" ht="23.45" customHeight="1" x14ac:dyDescent="0.15">
      <c r="A12" s="8" t="s">
        <v>35</v>
      </c>
      <c r="B12" s="2" t="s">
        <v>36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2</v>
      </c>
      <c r="I12" s="9">
        <v>38</v>
      </c>
      <c r="J12" s="9">
        <v>30</v>
      </c>
      <c r="K12" s="9">
        <v>8</v>
      </c>
      <c r="L12" s="9">
        <v>0</v>
      </c>
      <c r="M12" s="9">
        <v>0</v>
      </c>
      <c r="N12" s="9">
        <v>0</v>
      </c>
      <c r="O12" s="9">
        <f t="shared" si="0"/>
        <v>79</v>
      </c>
      <c r="P12" s="9">
        <v>78</v>
      </c>
      <c r="Q12" s="10">
        <f t="shared" si="1"/>
        <v>1.0128205128205128</v>
      </c>
    </row>
    <row r="13" spans="1:17" ht="23.45" customHeight="1" x14ac:dyDescent="0.15">
      <c r="A13" s="8" t="s">
        <v>37</v>
      </c>
      <c r="B13" s="4" t="s">
        <v>38</v>
      </c>
      <c r="C13" s="9">
        <v>8491</v>
      </c>
      <c r="D13" s="9">
        <v>4093</v>
      </c>
      <c r="E13" s="9">
        <v>10410</v>
      </c>
      <c r="F13" s="9">
        <v>17988</v>
      </c>
      <c r="G13" s="9">
        <v>13959</v>
      </c>
      <c r="H13" s="9">
        <v>5440</v>
      </c>
      <c r="I13" s="9">
        <v>0</v>
      </c>
      <c r="J13" s="9">
        <v>0</v>
      </c>
      <c r="K13" s="9">
        <v>11804</v>
      </c>
      <c r="L13" s="9">
        <v>9403</v>
      </c>
      <c r="M13" s="9">
        <v>14776</v>
      </c>
      <c r="N13" s="9">
        <v>3006</v>
      </c>
      <c r="O13" s="9">
        <f t="shared" si="0"/>
        <v>99370</v>
      </c>
      <c r="P13" s="9">
        <v>82732</v>
      </c>
      <c r="Q13" s="10">
        <f t="shared" si="1"/>
        <v>1.2011071894792824</v>
      </c>
    </row>
    <row r="14" spans="1:17" ht="23.45" customHeight="1" x14ac:dyDescent="0.15">
      <c r="A14" s="8" t="s">
        <v>39</v>
      </c>
      <c r="B14" s="2" t="s">
        <v>40</v>
      </c>
      <c r="C14" s="9">
        <v>1069</v>
      </c>
      <c r="D14" s="9">
        <v>434</v>
      </c>
      <c r="E14" s="9">
        <v>1231</v>
      </c>
      <c r="F14" s="9">
        <v>2666</v>
      </c>
      <c r="G14" s="9">
        <v>2444</v>
      </c>
      <c r="H14" s="9">
        <v>336</v>
      </c>
      <c r="I14" s="9">
        <v>0</v>
      </c>
      <c r="J14" s="9">
        <v>0</v>
      </c>
      <c r="K14" s="9">
        <v>3133</v>
      </c>
      <c r="L14" s="9">
        <v>1912</v>
      </c>
      <c r="M14" s="9">
        <v>1724</v>
      </c>
      <c r="N14" s="9">
        <v>577</v>
      </c>
      <c r="O14" s="9">
        <f t="shared" si="0"/>
        <v>15526</v>
      </c>
      <c r="P14" s="9">
        <v>14627</v>
      </c>
      <c r="Q14" s="10">
        <f t="shared" si="1"/>
        <v>1.0614616804539549</v>
      </c>
    </row>
    <row r="15" spans="1:17" ht="23.45" customHeight="1" x14ac:dyDescent="0.15">
      <c r="A15" s="8" t="s">
        <v>41</v>
      </c>
      <c r="B15" s="2" t="s">
        <v>42</v>
      </c>
      <c r="C15" s="9">
        <v>1949</v>
      </c>
      <c r="D15" s="9">
        <v>385</v>
      </c>
      <c r="E15" s="9">
        <v>483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25762</v>
      </c>
      <c r="M15" s="9">
        <v>11323</v>
      </c>
      <c r="N15" s="9">
        <v>4948</v>
      </c>
      <c r="O15" s="9">
        <f t="shared" si="0"/>
        <v>44850</v>
      </c>
      <c r="P15" s="9">
        <v>38715</v>
      </c>
      <c r="Q15" s="10">
        <f t="shared" si="1"/>
        <v>1.1584657109647423</v>
      </c>
    </row>
    <row r="16" spans="1:17" ht="23.45" customHeight="1" x14ac:dyDescent="0.15">
      <c r="A16" s="8" t="s">
        <v>43</v>
      </c>
      <c r="B16" s="2" t="s">
        <v>44</v>
      </c>
      <c r="C16" s="9">
        <v>20010</v>
      </c>
      <c r="D16" s="9">
        <v>0</v>
      </c>
      <c r="E16" s="9">
        <v>0</v>
      </c>
      <c r="F16" s="9">
        <v>40230</v>
      </c>
      <c r="G16" s="9">
        <v>52380</v>
      </c>
      <c r="H16" s="9">
        <v>34350</v>
      </c>
      <c r="I16" s="9">
        <v>51480</v>
      </c>
      <c r="J16" s="9">
        <v>46050</v>
      </c>
      <c r="K16" s="9">
        <v>58170</v>
      </c>
      <c r="L16" s="9">
        <v>44610</v>
      </c>
      <c r="M16" s="9">
        <v>32570</v>
      </c>
      <c r="N16" s="9">
        <v>5070</v>
      </c>
      <c r="O16" s="9">
        <f t="shared" si="0"/>
        <v>384920</v>
      </c>
      <c r="P16" s="9">
        <v>391830</v>
      </c>
      <c r="Q16" s="10">
        <f t="shared" si="1"/>
        <v>0.98236480106168489</v>
      </c>
    </row>
    <row r="17" spans="1:17" ht="23.45" customHeight="1" x14ac:dyDescent="0.15">
      <c r="A17" s="8" t="s">
        <v>45</v>
      </c>
      <c r="B17" s="2" t="s">
        <v>46</v>
      </c>
      <c r="C17" s="9">
        <v>1</v>
      </c>
      <c r="D17" s="9">
        <v>1</v>
      </c>
      <c r="E17" s="9">
        <v>2</v>
      </c>
      <c r="F17" s="9">
        <v>11</v>
      </c>
      <c r="G17" s="9">
        <v>8</v>
      </c>
      <c r="H17" s="9">
        <v>7</v>
      </c>
      <c r="I17" s="9">
        <v>26</v>
      </c>
      <c r="J17" s="9">
        <v>15</v>
      </c>
      <c r="K17" s="9">
        <v>36</v>
      </c>
      <c r="L17" s="9">
        <v>42</v>
      </c>
      <c r="M17" s="9">
        <v>25</v>
      </c>
      <c r="N17" s="9">
        <v>2</v>
      </c>
      <c r="O17" s="9">
        <f t="shared" si="0"/>
        <v>176</v>
      </c>
      <c r="P17" s="9">
        <v>958</v>
      </c>
      <c r="Q17" s="10">
        <f t="shared" si="1"/>
        <v>0.1837160751565762</v>
      </c>
    </row>
    <row r="18" spans="1:17" ht="23.45" customHeight="1" x14ac:dyDescent="0.15">
      <c r="A18" s="8" t="s">
        <v>47</v>
      </c>
      <c r="B18" s="5" t="s">
        <v>48</v>
      </c>
      <c r="C18" s="9">
        <v>3166</v>
      </c>
      <c r="D18" s="9">
        <v>3748</v>
      </c>
      <c r="E18" s="9">
        <v>5744</v>
      </c>
      <c r="F18" s="9">
        <v>9612</v>
      </c>
      <c r="G18" s="9">
        <v>5063</v>
      </c>
      <c r="H18" s="9">
        <v>1611</v>
      </c>
      <c r="I18" s="9">
        <v>51</v>
      </c>
      <c r="J18" s="9">
        <v>6</v>
      </c>
      <c r="K18" s="9">
        <v>3069</v>
      </c>
      <c r="L18" s="9">
        <v>3123</v>
      </c>
      <c r="M18" s="9">
        <v>2764</v>
      </c>
      <c r="N18" s="9">
        <v>1038</v>
      </c>
      <c r="O18" s="9">
        <f t="shared" si="0"/>
        <v>38995</v>
      </c>
      <c r="P18" s="9">
        <v>46974</v>
      </c>
      <c r="Q18" s="10">
        <f t="shared" si="1"/>
        <v>0.83014007748967511</v>
      </c>
    </row>
    <row r="19" spans="1:17" ht="23.45" customHeight="1" x14ac:dyDescent="0.15">
      <c r="A19" s="8" t="s">
        <v>49</v>
      </c>
      <c r="B19" s="2" t="s">
        <v>50</v>
      </c>
      <c r="C19" s="9">
        <v>88</v>
      </c>
      <c r="D19" s="9">
        <v>83</v>
      </c>
      <c r="E19" s="9">
        <v>157</v>
      </c>
      <c r="F19" s="9">
        <v>404</v>
      </c>
      <c r="G19" s="9">
        <v>163</v>
      </c>
      <c r="H19" s="9">
        <v>99</v>
      </c>
      <c r="I19" s="9">
        <v>89</v>
      </c>
      <c r="J19" s="9">
        <v>145</v>
      </c>
      <c r="K19" s="9">
        <v>112</v>
      </c>
      <c r="L19" s="9">
        <v>0</v>
      </c>
      <c r="M19" s="9">
        <v>0</v>
      </c>
      <c r="N19" s="9">
        <v>95</v>
      </c>
      <c r="O19" s="9">
        <f t="shared" si="0"/>
        <v>1435</v>
      </c>
      <c r="P19" s="9">
        <v>3302</v>
      </c>
      <c r="Q19" s="10">
        <f t="shared" si="1"/>
        <v>0.43458509993943067</v>
      </c>
    </row>
    <row r="20" spans="1:17" ht="23.45" customHeight="1" x14ac:dyDescent="0.15">
      <c r="A20" s="8" t="s">
        <v>51</v>
      </c>
      <c r="B20" s="2" t="s">
        <v>52</v>
      </c>
      <c r="C20" s="9">
        <v>383</v>
      </c>
      <c r="D20" s="9">
        <v>220</v>
      </c>
      <c r="E20" s="9">
        <v>255</v>
      </c>
      <c r="F20" s="9">
        <v>655</v>
      </c>
      <c r="G20" s="9">
        <v>500</v>
      </c>
      <c r="H20" s="9">
        <v>2018</v>
      </c>
      <c r="I20" s="9">
        <v>6974</v>
      </c>
      <c r="J20" s="9">
        <v>6450</v>
      </c>
      <c r="K20" s="9">
        <v>12488</v>
      </c>
      <c r="L20" s="9">
        <v>7890</v>
      </c>
      <c r="M20" s="9">
        <v>3921</v>
      </c>
      <c r="N20" s="9">
        <v>1215</v>
      </c>
      <c r="O20" s="9">
        <f t="shared" si="0"/>
        <v>42969</v>
      </c>
      <c r="P20" s="9">
        <v>61175</v>
      </c>
      <c r="Q20" s="10">
        <f t="shared" si="1"/>
        <v>0.70239476910502652</v>
      </c>
    </row>
    <row r="21" spans="1:17" ht="23.45" customHeight="1" x14ac:dyDescent="0.15">
      <c r="A21" s="8" t="s">
        <v>53</v>
      </c>
      <c r="B21" s="2" t="s">
        <v>54</v>
      </c>
      <c r="C21" s="9">
        <v>0</v>
      </c>
      <c r="D21" s="9">
        <v>0</v>
      </c>
      <c r="E21" s="9">
        <v>0</v>
      </c>
      <c r="F21" s="9">
        <v>0</v>
      </c>
      <c r="G21" s="9">
        <v>753</v>
      </c>
      <c r="H21" s="9">
        <v>7686</v>
      </c>
      <c r="I21" s="9">
        <v>26579</v>
      </c>
      <c r="J21" s="9">
        <v>14042</v>
      </c>
      <c r="K21" s="9">
        <v>314</v>
      </c>
      <c r="L21" s="9">
        <v>0</v>
      </c>
      <c r="M21" s="9">
        <v>0</v>
      </c>
      <c r="N21" s="9">
        <v>0</v>
      </c>
      <c r="O21" s="9">
        <f t="shared" si="0"/>
        <v>49374</v>
      </c>
      <c r="P21" s="9">
        <v>52797</v>
      </c>
      <c r="Q21" s="10">
        <f t="shared" si="1"/>
        <v>0.93516677083925226</v>
      </c>
    </row>
    <row r="22" spans="1:17" ht="23.45" customHeight="1" x14ac:dyDescent="0.15">
      <c r="A22" s="8" t="s">
        <v>55</v>
      </c>
      <c r="B22" s="2" t="s">
        <v>56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f t="shared" si="0"/>
        <v>0</v>
      </c>
      <c r="P22" s="9">
        <v>50</v>
      </c>
      <c r="Q22" s="15" t="str">
        <f t="shared" si="1"/>
        <v>0%</v>
      </c>
    </row>
    <row r="23" spans="1:17" ht="23.45" customHeight="1" x14ac:dyDescent="0.15">
      <c r="A23" s="8" t="s">
        <v>57</v>
      </c>
      <c r="B23" s="2" t="s">
        <v>58</v>
      </c>
      <c r="C23" s="9">
        <v>21</v>
      </c>
      <c r="D23" s="9">
        <v>1</v>
      </c>
      <c r="E23" s="9">
        <v>20</v>
      </c>
      <c r="F23" s="9">
        <v>1890</v>
      </c>
      <c r="G23" s="9">
        <v>4251</v>
      </c>
      <c r="H23" s="9">
        <v>4952</v>
      </c>
      <c r="I23" s="9">
        <v>28921</v>
      </c>
      <c r="J23" s="9">
        <v>13022</v>
      </c>
      <c r="K23" s="9">
        <v>6619</v>
      </c>
      <c r="L23" s="9">
        <v>654</v>
      </c>
      <c r="M23" s="9">
        <v>472</v>
      </c>
      <c r="N23" s="9">
        <v>241</v>
      </c>
      <c r="O23" s="9">
        <f t="shared" si="0"/>
        <v>61064</v>
      </c>
      <c r="P23" s="9">
        <v>83977</v>
      </c>
      <c r="Q23" s="10">
        <f t="shared" si="1"/>
        <v>0.72715148195339196</v>
      </c>
    </row>
    <row r="24" spans="1:17" ht="23.45" customHeight="1" x14ac:dyDescent="0.15">
      <c r="A24" s="8" t="s">
        <v>59</v>
      </c>
      <c r="B24" s="2" t="s">
        <v>60</v>
      </c>
      <c r="C24" s="9">
        <v>0</v>
      </c>
      <c r="D24" s="9">
        <v>0</v>
      </c>
      <c r="E24" s="9">
        <v>0</v>
      </c>
      <c r="F24" s="9">
        <v>1281</v>
      </c>
      <c r="G24" s="9">
        <v>317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f t="shared" si="0"/>
        <v>1598</v>
      </c>
      <c r="P24" s="9">
        <v>622</v>
      </c>
      <c r="Q24" s="10">
        <f t="shared" si="1"/>
        <v>2.5691318327974275</v>
      </c>
    </row>
    <row r="25" spans="1:17" ht="23.45" customHeight="1" x14ac:dyDescent="0.15">
      <c r="A25" s="8" t="s">
        <v>61</v>
      </c>
      <c r="B25" s="2" t="s">
        <v>62</v>
      </c>
      <c r="C25" s="9">
        <v>297</v>
      </c>
      <c r="D25" s="9">
        <v>473</v>
      </c>
      <c r="E25" s="9">
        <v>61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45</v>
      </c>
      <c r="O25" s="9">
        <f t="shared" si="0"/>
        <v>876</v>
      </c>
      <c r="P25" s="9">
        <v>321</v>
      </c>
      <c r="Q25" s="10">
        <f t="shared" si="1"/>
        <v>2.7289719626168223</v>
      </c>
    </row>
    <row r="26" spans="1:17" ht="23.45" customHeight="1" x14ac:dyDescent="0.15">
      <c r="A26" s="8" t="s">
        <v>63</v>
      </c>
      <c r="B26" s="2" t="s">
        <v>64</v>
      </c>
      <c r="C26" s="9">
        <v>2</v>
      </c>
      <c r="D26" s="9">
        <v>3</v>
      </c>
      <c r="E26" s="9">
        <v>1165</v>
      </c>
      <c r="F26" s="9">
        <v>1033</v>
      </c>
      <c r="G26" s="9">
        <v>576</v>
      </c>
      <c r="H26" s="9">
        <v>525</v>
      </c>
      <c r="I26" s="9">
        <v>3049</v>
      </c>
      <c r="J26" s="9">
        <v>1961</v>
      </c>
      <c r="K26" s="9">
        <v>10</v>
      </c>
      <c r="L26" s="9">
        <v>269</v>
      </c>
      <c r="M26" s="9">
        <v>17</v>
      </c>
      <c r="N26" s="9">
        <v>11</v>
      </c>
      <c r="O26" s="9">
        <f t="shared" si="0"/>
        <v>8621</v>
      </c>
      <c r="P26" s="9">
        <v>19121</v>
      </c>
      <c r="Q26" s="10">
        <f t="shared" si="1"/>
        <v>0.45086554050520372</v>
      </c>
    </row>
    <row r="27" spans="1:17" ht="23.45" customHeight="1" x14ac:dyDescent="0.15">
      <c r="A27" s="28" t="s">
        <v>65</v>
      </c>
      <c r="B27" s="29"/>
      <c r="C27" s="9">
        <f>SUM('P7'!C10:C26)+SUM('P8'!C4:C26)</f>
        <v>147115</v>
      </c>
      <c r="D27" s="9">
        <f>SUM('P7'!D10:D26)+SUM('P8'!D4:D26)</f>
        <v>233628</v>
      </c>
      <c r="E27" s="9">
        <f>SUM('P7'!E10:E26)+SUM('P8'!E4:E26)</f>
        <v>295676</v>
      </c>
      <c r="F27" s="9">
        <f>SUM('P7'!F10:F26)+SUM('P8'!F4:F26)</f>
        <v>265041</v>
      </c>
      <c r="G27" s="9">
        <f>SUM('P7'!G10:G26)+SUM('P8'!G4:G26)</f>
        <v>471093</v>
      </c>
      <c r="H27" s="9">
        <f>SUM('P7'!H10:H26)+SUM('P8'!H4:H26)</f>
        <v>483815</v>
      </c>
      <c r="I27" s="9">
        <f>SUM('P7'!I10:I26)+SUM('P8'!I4:I26)</f>
        <v>275714</v>
      </c>
      <c r="J27" s="9">
        <f>SUM('P7'!J10:J26)+SUM('P8'!J4:J26)</f>
        <v>267809</v>
      </c>
      <c r="K27" s="9">
        <f>SUM('P7'!K10:K26)+SUM('P8'!K4:K26)</f>
        <v>468081</v>
      </c>
      <c r="L27" s="9">
        <f>SUM('P7'!L10:L26)+SUM('P8'!L4:L26)</f>
        <v>347721</v>
      </c>
      <c r="M27" s="9">
        <f>SUM('P7'!M10:M26)+SUM('P8'!M4:M26)</f>
        <v>382431</v>
      </c>
      <c r="N27" s="9">
        <f>SUM('P7'!N10:N26)+SUM('P8'!N4:N26)</f>
        <v>128267</v>
      </c>
      <c r="O27" s="9">
        <f>SUM('P7'!O10:O26)+SUM('P8'!O4:O26)</f>
        <v>3766391</v>
      </c>
      <c r="P27" s="9">
        <f>SUM(P4:P26)+SUM('P7'!P10:P26)</f>
        <v>4004779</v>
      </c>
      <c r="Q27" s="10">
        <f t="shared" si="1"/>
        <v>0.94047411854686613</v>
      </c>
    </row>
    <row r="28" spans="1:17" ht="23.45" customHeight="1" x14ac:dyDescent="0.15">
      <c r="A28" s="30" t="s">
        <v>105</v>
      </c>
      <c r="B28" s="31"/>
      <c r="C28" s="9">
        <v>280336</v>
      </c>
      <c r="D28" s="9">
        <v>174610</v>
      </c>
      <c r="E28" s="9">
        <v>261485</v>
      </c>
      <c r="F28" s="9">
        <v>257593</v>
      </c>
      <c r="G28" s="9">
        <v>422484</v>
      </c>
      <c r="H28" s="9">
        <v>614621</v>
      </c>
      <c r="I28" s="9">
        <v>276367</v>
      </c>
      <c r="J28" s="9">
        <v>276079</v>
      </c>
      <c r="K28" s="9">
        <v>613409</v>
      </c>
      <c r="L28" s="9">
        <v>269073</v>
      </c>
      <c r="M28" s="9">
        <v>404264</v>
      </c>
      <c r="N28" s="9">
        <v>154458</v>
      </c>
      <c r="O28" s="9">
        <f>SUM(C28:N28)</f>
        <v>4004779</v>
      </c>
      <c r="P28" s="9"/>
      <c r="Q28" s="10"/>
    </row>
    <row r="29" spans="1:17" ht="23.45" customHeight="1" x14ac:dyDescent="0.15">
      <c r="A29" s="32" t="s">
        <v>68</v>
      </c>
      <c r="B29" s="31"/>
      <c r="C29" s="10">
        <f t="shared" ref="C29:O29" si="2">C27/C28</f>
        <v>0.5247809771131785</v>
      </c>
      <c r="D29" s="10">
        <f t="shared" si="2"/>
        <v>1.3379989691312066</v>
      </c>
      <c r="E29" s="10">
        <f t="shared" si="2"/>
        <v>1.1307570223913417</v>
      </c>
      <c r="F29" s="10">
        <f t="shared" si="2"/>
        <v>1.0289138291801407</v>
      </c>
      <c r="G29" s="10">
        <f t="shared" si="2"/>
        <v>1.1150552446956572</v>
      </c>
      <c r="H29" s="10">
        <f t="shared" si="2"/>
        <v>0.78717616222029507</v>
      </c>
      <c r="I29" s="10">
        <f t="shared" si="2"/>
        <v>0.997637199810397</v>
      </c>
      <c r="J29" s="10">
        <f t="shared" si="2"/>
        <v>0.97004480601566945</v>
      </c>
      <c r="K29" s="10">
        <f t="shared" si="2"/>
        <v>0.76308140245741418</v>
      </c>
      <c r="L29" s="10">
        <f t="shared" si="2"/>
        <v>1.2922924262189071</v>
      </c>
      <c r="M29" s="10">
        <f t="shared" si="2"/>
        <v>0.94599321235628209</v>
      </c>
      <c r="N29" s="10">
        <f t="shared" si="2"/>
        <v>0.83043286848204689</v>
      </c>
      <c r="O29" s="10">
        <f t="shared" si="2"/>
        <v>0.94047411854686613</v>
      </c>
      <c r="P29" s="9"/>
      <c r="Q29" s="10"/>
    </row>
    <row r="30" spans="1:17" ht="22.7" customHeight="1" x14ac:dyDescent="0.15">
      <c r="M30" s="11"/>
      <c r="N30" s="12"/>
      <c r="P30" s="25" t="s">
        <v>69</v>
      </c>
      <c r="Q30" s="25"/>
    </row>
  </sheetData>
  <mergeCells count="6">
    <mergeCell ref="O2:Q2"/>
    <mergeCell ref="P30:Q30"/>
    <mergeCell ref="A3:B3"/>
    <mergeCell ref="A27:B27"/>
    <mergeCell ref="A28:B28"/>
    <mergeCell ref="A29:B29"/>
  </mergeCells>
  <phoneticPr fontId="1"/>
  <pageMargins left="0.78740157480314965" right="0.39370078740157483" top="0.39370078740157483" bottom="0.39370078740157483" header="0" footer="0"/>
  <pageSetup paperSize="9" scale="83" orientation="landscape" r:id="rId1"/>
  <headerFooter scaleWithDoc="0" alignWithMargins="0">
    <oddFooter>&amp;C&amp;"ＭＳ 明朝,標準"&amp;10－８－</oddFooter>
  </headerFooter>
  <ignoredErrors>
    <ignoredError sqref="A4:A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view="pageLayout" zoomScaleNormal="100" workbookViewId="0">
      <selection activeCell="B2" sqref="B2"/>
    </sheetView>
  </sheetViews>
  <sheetFormatPr defaultRowHeight="14.25" x14ac:dyDescent="0.15"/>
  <cols>
    <col min="1" max="1" width="3.125" style="14" customWidth="1"/>
    <col min="2" max="2" width="18.875" style="6" customWidth="1"/>
    <col min="3" max="17" width="8" style="6" customWidth="1"/>
    <col min="18" max="16384" width="9" style="6"/>
  </cols>
  <sheetData>
    <row r="1" spans="1:17" ht="20.25" customHeight="1" x14ac:dyDescent="0.15"/>
    <row r="2" spans="1:17" s="13" customFormat="1" ht="21" customHeight="1" x14ac:dyDescent="0.15">
      <c r="A2" s="17" t="s">
        <v>106</v>
      </c>
    </row>
    <row r="3" spans="1:17" ht="21" customHeight="1" x14ac:dyDescent="0.15">
      <c r="A3" s="18" t="s">
        <v>107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13" customFormat="1" ht="21" customHeight="1" x14ac:dyDescent="0.15">
      <c r="A4" s="6" t="s">
        <v>108</v>
      </c>
    </row>
    <row r="5" spans="1:17" ht="21" customHeight="1" x14ac:dyDescent="0.15">
      <c r="A5" s="6" t="s">
        <v>109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9.5" customHeight="1" x14ac:dyDescent="0.15">
      <c r="O6" s="33" t="s">
        <v>110</v>
      </c>
      <c r="P6" s="33"/>
      <c r="Q6" s="33"/>
    </row>
    <row r="7" spans="1:17" s="16" customFormat="1" ht="30" customHeight="1" x14ac:dyDescent="0.15">
      <c r="A7" s="26" t="s">
        <v>196</v>
      </c>
      <c r="B7" s="27"/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103</v>
      </c>
      <c r="Q7" s="1" t="s">
        <v>66</v>
      </c>
    </row>
    <row r="8" spans="1:17" ht="26.25" customHeight="1" x14ac:dyDescent="0.15">
      <c r="A8" s="8" t="s">
        <v>0</v>
      </c>
      <c r="B8" s="2" t="s">
        <v>70</v>
      </c>
      <c r="C8" s="9">
        <v>4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197</v>
      </c>
      <c r="L8" s="9">
        <v>20413</v>
      </c>
      <c r="M8" s="9">
        <v>45485</v>
      </c>
      <c r="N8" s="9">
        <v>16581</v>
      </c>
      <c r="O8" s="9">
        <f>SUM(C8:N8)</f>
        <v>82680</v>
      </c>
      <c r="P8" s="9">
        <v>81371</v>
      </c>
      <c r="Q8" s="15">
        <f>IF(O8*P8&lt;&gt;0,O8/P8,"0%")</f>
        <v>1.0160868122549802</v>
      </c>
    </row>
    <row r="9" spans="1:17" ht="26.25" customHeight="1" x14ac:dyDescent="0.15">
      <c r="A9" s="8" t="s">
        <v>1</v>
      </c>
      <c r="B9" s="2" t="s">
        <v>71</v>
      </c>
      <c r="C9" s="9">
        <v>0</v>
      </c>
      <c r="D9" s="9">
        <v>0</v>
      </c>
      <c r="E9" s="9">
        <v>635</v>
      </c>
      <c r="F9" s="9">
        <v>3496</v>
      </c>
      <c r="G9" s="9">
        <v>1115</v>
      </c>
      <c r="H9" s="9">
        <v>18</v>
      </c>
      <c r="I9" s="9">
        <v>2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f t="shared" ref="O9:O24" si="0">SUM(C9:N9)</f>
        <v>5266</v>
      </c>
      <c r="P9" s="9">
        <v>3659</v>
      </c>
      <c r="Q9" s="15">
        <f t="shared" ref="Q9:Q24" si="1">IF(O9*P9&lt;&gt;0,O9/P9,"0%")</f>
        <v>1.4391910358021318</v>
      </c>
    </row>
    <row r="10" spans="1:17" ht="26.25" customHeight="1" x14ac:dyDescent="0.15">
      <c r="A10" s="8" t="s">
        <v>2</v>
      </c>
      <c r="B10" s="2" t="s">
        <v>3</v>
      </c>
      <c r="C10" s="9">
        <v>11272</v>
      </c>
      <c r="D10" s="9">
        <v>3449</v>
      </c>
      <c r="E10" s="9">
        <v>14243</v>
      </c>
      <c r="F10" s="9">
        <v>15687</v>
      </c>
      <c r="G10" s="9">
        <v>18840</v>
      </c>
      <c r="H10" s="9">
        <v>9426</v>
      </c>
      <c r="I10" s="9">
        <v>17962</v>
      </c>
      <c r="J10" s="9">
        <v>16775</v>
      </c>
      <c r="K10" s="9">
        <v>25649</v>
      </c>
      <c r="L10" s="9">
        <v>15534</v>
      </c>
      <c r="M10" s="9">
        <v>12217</v>
      </c>
      <c r="N10" s="9">
        <v>12049</v>
      </c>
      <c r="O10" s="9">
        <f t="shared" si="0"/>
        <v>173103</v>
      </c>
      <c r="P10" s="9">
        <v>155411</v>
      </c>
      <c r="Q10" s="15">
        <f t="shared" si="1"/>
        <v>1.1138400756703193</v>
      </c>
    </row>
    <row r="11" spans="1:17" ht="26.25" customHeight="1" x14ac:dyDescent="0.15">
      <c r="A11" s="8" t="s">
        <v>4</v>
      </c>
      <c r="B11" s="2" t="s">
        <v>72</v>
      </c>
      <c r="C11" s="9">
        <v>278</v>
      </c>
      <c r="D11" s="9">
        <v>89</v>
      </c>
      <c r="E11" s="9">
        <v>1955</v>
      </c>
      <c r="F11" s="9">
        <v>622</v>
      </c>
      <c r="G11" s="9">
        <v>196</v>
      </c>
      <c r="H11" s="9">
        <v>1828</v>
      </c>
      <c r="I11" s="9">
        <v>0</v>
      </c>
      <c r="J11" s="9">
        <v>0</v>
      </c>
      <c r="K11" s="9">
        <v>2892</v>
      </c>
      <c r="L11" s="9">
        <v>864</v>
      </c>
      <c r="M11" s="9">
        <v>793</v>
      </c>
      <c r="N11" s="9">
        <v>328</v>
      </c>
      <c r="O11" s="9">
        <f t="shared" si="0"/>
        <v>9845</v>
      </c>
      <c r="P11" s="9">
        <v>14236</v>
      </c>
      <c r="Q11" s="15">
        <f t="shared" si="1"/>
        <v>0.69155661702725479</v>
      </c>
    </row>
    <row r="12" spans="1:17" ht="26.25" customHeight="1" x14ac:dyDescent="0.15">
      <c r="A12" s="8" t="s">
        <v>5</v>
      </c>
      <c r="B12" s="2" t="s">
        <v>6</v>
      </c>
      <c r="C12" s="9">
        <v>1587</v>
      </c>
      <c r="D12" s="9">
        <v>1270</v>
      </c>
      <c r="E12" s="9">
        <v>5153</v>
      </c>
      <c r="F12" s="9">
        <v>4192</v>
      </c>
      <c r="G12" s="9">
        <v>4057</v>
      </c>
      <c r="H12" s="9">
        <v>3291</v>
      </c>
      <c r="I12" s="9">
        <v>599</v>
      </c>
      <c r="J12" s="9">
        <v>103</v>
      </c>
      <c r="K12" s="9">
        <v>7380</v>
      </c>
      <c r="L12" s="9">
        <v>2396</v>
      </c>
      <c r="M12" s="9">
        <v>2258</v>
      </c>
      <c r="N12" s="9">
        <v>1023</v>
      </c>
      <c r="O12" s="9">
        <f t="shared" si="0"/>
        <v>33309</v>
      </c>
      <c r="P12" s="9">
        <v>26703</v>
      </c>
      <c r="Q12" s="15">
        <f t="shared" si="1"/>
        <v>1.2473879339400067</v>
      </c>
    </row>
    <row r="13" spans="1:17" ht="26.25" customHeight="1" x14ac:dyDescent="0.15">
      <c r="A13" s="8" t="s">
        <v>7</v>
      </c>
      <c r="B13" s="2" t="s">
        <v>73</v>
      </c>
      <c r="C13" s="9">
        <v>1223</v>
      </c>
      <c r="D13" s="9">
        <v>1633</v>
      </c>
      <c r="E13" s="9">
        <v>2709</v>
      </c>
      <c r="F13" s="9">
        <v>10137</v>
      </c>
      <c r="G13" s="9">
        <v>7316</v>
      </c>
      <c r="H13" s="9">
        <v>4062</v>
      </c>
      <c r="I13" s="9">
        <v>544</v>
      </c>
      <c r="J13" s="9">
        <v>113</v>
      </c>
      <c r="K13" s="9">
        <v>1035</v>
      </c>
      <c r="L13" s="9">
        <v>1251</v>
      </c>
      <c r="M13" s="9">
        <v>2513</v>
      </c>
      <c r="N13" s="9">
        <v>1515</v>
      </c>
      <c r="O13" s="9">
        <f t="shared" si="0"/>
        <v>34051</v>
      </c>
      <c r="P13" s="9">
        <v>31831</v>
      </c>
      <c r="Q13" s="15">
        <f t="shared" si="1"/>
        <v>1.0697433319719769</v>
      </c>
    </row>
    <row r="14" spans="1:17" ht="26.25" customHeight="1" x14ac:dyDescent="0.15">
      <c r="A14" s="8" t="s">
        <v>8</v>
      </c>
      <c r="B14" s="2" t="s">
        <v>74</v>
      </c>
      <c r="C14" s="9">
        <v>10</v>
      </c>
      <c r="D14" s="9">
        <v>64</v>
      </c>
      <c r="E14" s="9">
        <v>255</v>
      </c>
      <c r="F14" s="9">
        <v>199</v>
      </c>
      <c r="G14" s="9">
        <v>131</v>
      </c>
      <c r="H14" s="9">
        <v>1019</v>
      </c>
      <c r="I14" s="9">
        <v>0</v>
      </c>
      <c r="J14" s="9">
        <v>0</v>
      </c>
      <c r="K14" s="9">
        <v>1752</v>
      </c>
      <c r="L14" s="9">
        <v>668</v>
      </c>
      <c r="M14" s="9">
        <v>571</v>
      </c>
      <c r="N14" s="9">
        <v>99</v>
      </c>
      <c r="O14" s="9">
        <f t="shared" si="0"/>
        <v>4768</v>
      </c>
      <c r="P14" s="9">
        <v>1333</v>
      </c>
      <c r="Q14" s="15">
        <f t="shared" si="1"/>
        <v>3.5768942235558892</v>
      </c>
    </row>
    <row r="15" spans="1:17" ht="26.25" customHeight="1" x14ac:dyDescent="0.15">
      <c r="A15" s="8" t="s">
        <v>9</v>
      </c>
      <c r="B15" s="2" t="s">
        <v>75</v>
      </c>
      <c r="C15" s="9">
        <v>20459</v>
      </c>
      <c r="D15" s="9">
        <v>27710</v>
      </c>
      <c r="E15" s="9">
        <v>18429</v>
      </c>
      <c r="F15" s="9">
        <v>4820</v>
      </c>
      <c r="G15" s="9">
        <v>3081</v>
      </c>
      <c r="H15" s="9">
        <v>1422</v>
      </c>
      <c r="I15" s="9">
        <v>39</v>
      </c>
      <c r="J15" s="9">
        <v>5</v>
      </c>
      <c r="K15" s="9">
        <v>2645</v>
      </c>
      <c r="L15" s="9">
        <v>3924</v>
      </c>
      <c r="M15" s="9">
        <v>2713</v>
      </c>
      <c r="N15" s="9">
        <v>3766</v>
      </c>
      <c r="O15" s="9">
        <f t="shared" si="0"/>
        <v>89013</v>
      </c>
      <c r="P15" s="9">
        <v>68653</v>
      </c>
      <c r="Q15" s="15">
        <f t="shared" si="1"/>
        <v>1.2965638792186795</v>
      </c>
    </row>
    <row r="16" spans="1:17" ht="26.25" customHeight="1" x14ac:dyDescent="0.15">
      <c r="A16" s="8" t="s">
        <v>10</v>
      </c>
      <c r="B16" s="2" t="s">
        <v>76</v>
      </c>
      <c r="C16" s="9">
        <v>0</v>
      </c>
      <c r="D16" s="9">
        <v>0</v>
      </c>
      <c r="E16" s="9">
        <v>8</v>
      </c>
      <c r="F16" s="9">
        <v>2</v>
      </c>
      <c r="G16" s="9">
        <v>8</v>
      </c>
      <c r="H16" s="9">
        <v>12</v>
      </c>
      <c r="I16" s="9">
        <v>0</v>
      </c>
      <c r="J16" s="9">
        <v>0</v>
      </c>
      <c r="K16" s="9">
        <v>50</v>
      </c>
      <c r="L16" s="9">
        <v>92</v>
      </c>
      <c r="M16" s="9">
        <v>105</v>
      </c>
      <c r="N16" s="9">
        <v>20</v>
      </c>
      <c r="O16" s="9">
        <f t="shared" si="0"/>
        <v>297</v>
      </c>
      <c r="P16" s="9">
        <v>67</v>
      </c>
      <c r="Q16" s="15">
        <f t="shared" si="1"/>
        <v>4.4328358208955221</v>
      </c>
    </row>
    <row r="17" spans="1:17" ht="26.25" customHeight="1" x14ac:dyDescent="0.15">
      <c r="A17" s="8" t="s">
        <v>11</v>
      </c>
      <c r="B17" s="2" t="s">
        <v>77</v>
      </c>
      <c r="C17" s="9">
        <v>55</v>
      </c>
      <c r="D17" s="9">
        <v>7</v>
      </c>
      <c r="E17" s="9">
        <v>138</v>
      </c>
      <c r="F17" s="9">
        <v>101</v>
      </c>
      <c r="G17" s="9">
        <v>1397</v>
      </c>
      <c r="H17" s="9">
        <v>2715</v>
      </c>
      <c r="I17" s="9">
        <v>7</v>
      </c>
      <c r="J17" s="9">
        <v>1</v>
      </c>
      <c r="K17" s="9">
        <v>7868</v>
      </c>
      <c r="L17" s="9">
        <v>1553</v>
      </c>
      <c r="M17" s="9">
        <v>1375</v>
      </c>
      <c r="N17" s="9">
        <v>441</v>
      </c>
      <c r="O17" s="9">
        <f t="shared" si="0"/>
        <v>15658</v>
      </c>
      <c r="P17" s="9">
        <v>11988</v>
      </c>
      <c r="Q17" s="15">
        <f t="shared" si="1"/>
        <v>1.3061394728061395</v>
      </c>
    </row>
    <row r="18" spans="1:17" ht="26.25" customHeight="1" x14ac:dyDescent="0.15">
      <c r="A18" s="8" t="s">
        <v>12</v>
      </c>
      <c r="B18" s="2" t="s">
        <v>78</v>
      </c>
      <c r="C18" s="9">
        <v>168</v>
      </c>
      <c r="D18" s="9">
        <v>742</v>
      </c>
      <c r="E18" s="9">
        <v>1633</v>
      </c>
      <c r="F18" s="9">
        <v>127</v>
      </c>
      <c r="G18" s="9">
        <v>2</v>
      </c>
      <c r="H18" s="9">
        <v>1</v>
      </c>
      <c r="I18" s="9">
        <v>0</v>
      </c>
      <c r="J18" s="9">
        <v>0</v>
      </c>
      <c r="K18" s="9">
        <v>0</v>
      </c>
      <c r="L18" s="9">
        <v>1</v>
      </c>
      <c r="M18" s="9">
        <v>1</v>
      </c>
      <c r="N18" s="9">
        <v>31</v>
      </c>
      <c r="O18" s="9">
        <f t="shared" si="0"/>
        <v>2706</v>
      </c>
      <c r="P18" s="9">
        <v>1474</v>
      </c>
      <c r="Q18" s="15">
        <f t="shared" si="1"/>
        <v>1.835820895522388</v>
      </c>
    </row>
    <row r="19" spans="1:17" ht="26.25" customHeight="1" x14ac:dyDescent="0.15">
      <c r="A19" s="8" t="s">
        <v>13</v>
      </c>
      <c r="B19" s="2" t="s">
        <v>79</v>
      </c>
      <c r="C19" s="9">
        <v>808</v>
      </c>
      <c r="D19" s="9">
        <v>2638</v>
      </c>
      <c r="E19" s="9">
        <v>13888</v>
      </c>
      <c r="F19" s="9">
        <v>10234</v>
      </c>
      <c r="G19" s="9">
        <v>1409</v>
      </c>
      <c r="H19" s="9">
        <v>96</v>
      </c>
      <c r="I19" s="9">
        <v>0</v>
      </c>
      <c r="J19" s="9">
        <v>0</v>
      </c>
      <c r="K19" s="9">
        <v>2080</v>
      </c>
      <c r="L19" s="9">
        <v>5830</v>
      </c>
      <c r="M19" s="9">
        <v>16133</v>
      </c>
      <c r="N19" s="9">
        <v>7888</v>
      </c>
      <c r="O19" s="9">
        <f t="shared" si="0"/>
        <v>61004</v>
      </c>
      <c r="P19" s="9">
        <v>70786</v>
      </c>
      <c r="Q19" s="15">
        <f t="shared" si="1"/>
        <v>0.86180883225496563</v>
      </c>
    </row>
    <row r="20" spans="1:17" ht="26.25" customHeight="1" x14ac:dyDescent="0.15">
      <c r="A20" s="8" t="s">
        <v>14</v>
      </c>
      <c r="B20" s="2" t="s">
        <v>80</v>
      </c>
      <c r="C20" s="9">
        <v>1342</v>
      </c>
      <c r="D20" s="9">
        <v>1409</v>
      </c>
      <c r="E20" s="9">
        <v>1986</v>
      </c>
      <c r="F20" s="9">
        <v>1114</v>
      </c>
      <c r="G20" s="9">
        <v>649</v>
      </c>
      <c r="H20" s="9">
        <v>435</v>
      </c>
      <c r="I20" s="9">
        <v>1</v>
      </c>
      <c r="J20" s="9">
        <v>4</v>
      </c>
      <c r="K20" s="9">
        <v>1947</v>
      </c>
      <c r="L20" s="9">
        <v>896</v>
      </c>
      <c r="M20" s="9">
        <v>952</v>
      </c>
      <c r="N20" s="9">
        <v>954</v>
      </c>
      <c r="O20" s="9">
        <f t="shared" si="0"/>
        <v>11689</v>
      </c>
      <c r="P20" s="9">
        <v>9501</v>
      </c>
      <c r="Q20" s="15">
        <f t="shared" si="1"/>
        <v>1.2302915482580781</v>
      </c>
    </row>
    <row r="21" spans="1:17" ht="26.25" customHeight="1" x14ac:dyDescent="0.15">
      <c r="A21" s="8" t="s">
        <v>15</v>
      </c>
      <c r="B21" s="2" t="s">
        <v>81</v>
      </c>
      <c r="C21" s="9">
        <v>0</v>
      </c>
      <c r="D21" s="9">
        <v>52</v>
      </c>
      <c r="E21" s="9">
        <v>95</v>
      </c>
      <c r="F21" s="9">
        <v>10</v>
      </c>
      <c r="G21" s="9">
        <v>161</v>
      </c>
      <c r="H21" s="9">
        <v>255</v>
      </c>
      <c r="I21" s="9">
        <v>55</v>
      </c>
      <c r="J21" s="9">
        <v>5</v>
      </c>
      <c r="K21" s="9">
        <v>0</v>
      </c>
      <c r="L21" s="9">
        <v>0</v>
      </c>
      <c r="M21" s="9">
        <v>0</v>
      </c>
      <c r="N21" s="9">
        <v>0</v>
      </c>
      <c r="O21" s="9">
        <f t="shared" si="0"/>
        <v>633</v>
      </c>
      <c r="P21" s="9">
        <v>789</v>
      </c>
      <c r="Q21" s="15">
        <f t="shared" si="1"/>
        <v>0.80228136882129275</v>
      </c>
    </row>
    <row r="22" spans="1:17" ht="26.25" customHeight="1" x14ac:dyDescent="0.15">
      <c r="A22" s="8" t="s">
        <v>16</v>
      </c>
      <c r="B22" s="2" t="s">
        <v>82</v>
      </c>
      <c r="C22" s="9">
        <v>118</v>
      </c>
      <c r="D22" s="9">
        <v>12</v>
      </c>
      <c r="E22" s="9">
        <v>65</v>
      </c>
      <c r="F22" s="9">
        <v>700</v>
      </c>
      <c r="G22" s="9">
        <v>6590</v>
      </c>
      <c r="H22" s="9">
        <v>6909</v>
      </c>
      <c r="I22" s="9">
        <v>1197</v>
      </c>
      <c r="J22" s="9">
        <v>304</v>
      </c>
      <c r="K22" s="9">
        <v>1892</v>
      </c>
      <c r="L22" s="9">
        <v>3791</v>
      </c>
      <c r="M22" s="9">
        <v>6715</v>
      </c>
      <c r="N22" s="9">
        <v>3525</v>
      </c>
      <c r="O22" s="9">
        <f t="shared" si="0"/>
        <v>31818</v>
      </c>
      <c r="P22" s="9">
        <v>26801</v>
      </c>
      <c r="Q22" s="15">
        <f t="shared" si="1"/>
        <v>1.1871945076676242</v>
      </c>
    </row>
    <row r="23" spans="1:17" ht="26.25" customHeight="1" x14ac:dyDescent="0.15">
      <c r="A23" s="8" t="s">
        <v>17</v>
      </c>
      <c r="B23" s="2" t="s">
        <v>18</v>
      </c>
      <c r="C23" s="9">
        <v>595</v>
      </c>
      <c r="D23" s="9">
        <v>1054</v>
      </c>
      <c r="E23" s="9">
        <v>2227</v>
      </c>
      <c r="F23" s="9">
        <v>3748</v>
      </c>
      <c r="G23" s="9">
        <v>2728</v>
      </c>
      <c r="H23" s="9">
        <v>1355</v>
      </c>
      <c r="I23" s="9">
        <v>2937</v>
      </c>
      <c r="J23" s="9">
        <v>1894</v>
      </c>
      <c r="K23" s="9">
        <v>6329</v>
      </c>
      <c r="L23" s="9">
        <v>1446</v>
      </c>
      <c r="M23" s="9">
        <v>487</v>
      </c>
      <c r="N23" s="9">
        <v>390</v>
      </c>
      <c r="O23" s="9">
        <f t="shared" si="0"/>
        <v>25190</v>
      </c>
      <c r="P23" s="9">
        <v>16236</v>
      </c>
      <c r="Q23" s="15">
        <f t="shared" si="1"/>
        <v>1.551490514905149</v>
      </c>
    </row>
    <row r="24" spans="1:17" ht="26.25" customHeight="1" x14ac:dyDescent="0.15">
      <c r="A24" s="8" t="s">
        <v>19</v>
      </c>
      <c r="B24" s="2" t="s">
        <v>83</v>
      </c>
      <c r="C24" s="9">
        <v>0</v>
      </c>
      <c r="D24" s="9">
        <v>0</v>
      </c>
      <c r="E24" s="9">
        <v>4</v>
      </c>
      <c r="F24" s="9">
        <v>2</v>
      </c>
      <c r="G24" s="9">
        <v>173</v>
      </c>
      <c r="H24" s="9">
        <v>511</v>
      </c>
      <c r="I24" s="9">
        <v>275</v>
      </c>
      <c r="J24" s="9">
        <v>133</v>
      </c>
      <c r="K24" s="9">
        <v>148</v>
      </c>
      <c r="L24" s="9">
        <v>57</v>
      </c>
      <c r="M24" s="9">
        <v>0</v>
      </c>
      <c r="N24" s="9">
        <v>0</v>
      </c>
      <c r="O24" s="9">
        <f t="shared" si="0"/>
        <v>1303</v>
      </c>
      <c r="P24" s="9">
        <v>1922</v>
      </c>
      <c r="Q24" s="15">
        <f t="shared" si="1"/>
        <v>0.67793964620187308</v>
      </c>
    </row>
  </sheetData>
  <mergeCells count="2">
    <mergeCell ref="O6:Q6"/>
    <mergeCell ref="A7:B7"/>
  </mergeCells>
  <phoneticPr fontId="1"/>
  <pageMargins left="0.78740157480314965" right="0.39370078740157483" top="0.39370078740157483" bottom="0.39370078740157483" header="0" footer="0"/>
  <pageSetup paperSize="9" scale="96" orientation="landscape" r:id="rId1"/>
  <headerFooter>
    <oddFooter>&amp;C&amp;"ＭＳ 明朝,標準"&amp;10－９－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view="pageLayout" zoomScaleNormal="100" workbookViewId="0">
      <selection activeCell="B2" sqref="B2"/>
    </sheetView>
  </sheetViews>
  <sheetFormatPr defaultRowHeight="14.25" x14ac:dyDescent="0.15"/>
  <cols>
    <col min="1" max="1" width="4.75" style="6" customWidth="1"/>
    <col min="2" max="2" width="18" style="6" customWidth="1"/>
    <col min="3" max="14" width="8.75" style="6" customWidth="1"/>
    <col min="15" max="16" width="10.25" style="6" customWidth="1"/>
    <col min="17" max="17" width="8.375" style="6" customWidth="1"/>
    <col min="18" max="16384" width="9" style="6"/>
  </cols>
  <sheetData>
    <row r="1" spans="1:17" ht="24.75" customHeight="1" x14ac:dyDescent="0.15"/>
    <row r="2" spans="1:17" ht="18.75" customHeight="1" x14ac:dyDescent="0.15">
      <c r="O2" s="33" t="s">
        <v>110</v>
      </c>
      <c r="P2" s="33"/>
      <c r="Q2" s="33"/>
    </row>
    <row r="3" spans="1:17" s="16" customFormat="1" ht="30.6" customHeight="1" x14ac:dyDescent="0.15">
      <c r="A3" s="26" t="s">
        <v>196</v>
      </c>
      <c r="B3" s="27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103</v>
      </c>
      <c r="Q3" s="1" t="s">
        <v>66</v>
      </c>
    </row>
    <row r="4" spans="1:17" ht="23.45" customHeight="1" x14ac:dyDescent="0.15">
      <c r="A4" s="8" t="s">
        <v>20</v>
      </c>
      <c r="B4" s="2" t="s">
        <v>67</v>
      </c>
      <c r="C4" s="9">
        <v>44</v>
      </c>
      <c r="D4" s="9">
        <v>146</v>
      </c>
      <c r="E4" s="9">
        <v>997</v>
      </c>
      <c r="F4" s="9">
        <v>763</v>
      </c>
      <c r="G4" s="9">
        <v>472</v>
      </c>
      <c r="H4" s="9">
        <v>292</v>
      </c>
      <c r="I4" s="9">
        <v>219</v>
      </c>
      <c r="J4" s="9">
        <v>99</v>
      </c>
      <c r="K4" s="9">
        <v>795</v>
      </c>
      <c r="L4" s="9">
        <v>388</v>
      </c>
      <c r="M4" s="9">
        <v>388</v>
      </c>
      <c r="N4" s="9">
        <v>360</v>
      </c>
      <c r="O4" s="9">
        <f>SUM(C4:N4)</f>
        <v>4963</v>
      </c>
      <c r="P4" s="9">
        <v>4723</v>
      </c>
      <c r="Q4" s="10">
        <f>IF(O4*P4&lt;&gt;0,O4/P4,"0%")</f>
        <v>1.0508151598560238</v>
      </c>
    </row>
    <row r="5" spans="1:17" ht="23.45" customHeight="1" x14ac:dyDescent="0.15">
      <c r="A5" s="8" t="s">
        <v>21</v>
      </c>
      <c r="B5" s="2" t="s">
        <v>22</v>
      </c>
      <c r="C5" s="9">
        <v>438</v>
      </c>
      <c r="D5" s="9">
        <v>253</v>
      </c>
      <c r="E5" s="9">
        <v>2436</v>
      </c>
      <c r="F5" s="9">
        <v>5822</v>
      </c>
      <c r="G5" s="9">
        <v>9846</v>
      </c>
      <c r="H5" s="9">
        <v>4386</v>
      </c>
      <c r="I5" s="9">
        <v>2619</v>
      </c>
      <c r="J5" s="9">
        <v>1610</v>
      </c>
      <c r="K5" s="9">
        <v>1200</v>
      </c>
      <c r="L5" s="9">
        <v>2407</v>
      </c>
      <c r="M5" s="9">
        <v>1039</v>
      </c>
      <c r="N5" s="9">
        <v>4109</v>
      </c>
      <c r="O5" s="9">
        <f t="shared" ref="O5:O26" si="0">SUM(C5:N5)</f>
        <v>36165</v>
      </c>
      <c r="P5" s="9">
        <v>31005</v>
      </c>
      <c r="Q5" s="10">
        <f t="shared" ref="Q5:Q27" si="1">IF(O5*P5&lt;&gt;0,O5/P5,"0%")</f>
        <v>1.166424770198355</v>
      </c>
    </row>
    <row r="6" spans="1:17" ht="23.45" customHeight="1" x14ac:dyDescent="0.15">
      <c r="A6" s="8" t="s">
        <v>23</v>
      </c>
      <c r="B6" s="2" t="s">
        <v>24</v>
      </c>
      <c r="C6" s="9">
        <v>0</v>
      </c>
      <c r="D6" s="9">
        <v>0</v>
      </c>
      <c r="E6" s="9">
        <v>0</v>
      </c>
      <c r="F6" s="9">
        <v>0</v>
      </c>
      <c r="G6" s="9">
        <v>30838</v>
      </c>
      <c r="H6" s="9">
        <v>21204</v>
      </c>
      <c r="I6" s="9">
        <v>12919</v>
      </c>
      <c r="J6" s="9">
        <v>94</v>
      </c>
      <c r="K6" s="9">
        <v>485</v>
      </c>
      <c r="L6" s="9">
        <v>85</v>
      </c>
      <c r="M6" s="9">
        <v>0</v>
      </c>
      <c r="N6" s="9">
        <v>0</v>
      </c>
      <c r="O6" s="9">
        <f t="shared" si="0"/>
        <v>65625</v>
      </c>
      <c r="P6" s="9">
        <v>67264</v>
      </c>
      <c r="Q6" s="10">
        <f t="shared" si="1"/>
        <v>0.97563332540437675</v>
      </c>
    </row>
    <row r="7" spans="1:17" ht="23.45" customHeight="1" x14ac:dyDescent="0.15">
      <c r="A7" s="8" t="s">
        <v>25</v>
      </c>
      <c r="B7" s="2" t="s">
        <v>26</v>
      </c>
      <c r="C7" s="9">
        <v>603</v>
      </c>
      <c r="D7" s="9">
        <v>0</v>
      </c>
      <c r="E7" s="9">
        <v>6</v>
      </c>
      <c r="F7" s="9">
        <v>4</v>
      </c>
      <c r="G7" s="9">
        <v>2</v>
      </c>
      <c r="H7" s="9">
        <v>15</v>
      </c>
      <c r="I7" s="9">
        <v>33</v>
      </c>
      <c r="J7" s="9">
        <v>0</v>
      </c>
      <c r="K7" s="9">
        <v>125</v>
      </c>
      <c r="L7" s="9">
        <v>3866</v>
      </c>
      <c r="M7" s="9">
        <v>8734</v>
      </c>
      <c r="N7" s="9">
        <v>4662</v>
      </c>
      <c r="O7" s="9">
        <f t="shared" si="0"/>
        <v>18050</v>
      </c>
      <c r="P7" s="9">
        <v>49716</v>
      </c>
      <c r="Q7" s="10">
        <f t="shared" si="1"/>
        <v>0.36306219325770378</v>
      </c>
    </row>
    <row r="8" spans="1:17" ht="23.45" customHeight="1" x14ac:dyDescent="0.15">
      <c r="A8" s="8" t="s">
        <v>27</v>
      </c>
      <c r="B8" s="2" t="s">
        <v>124</v>
      </c>
      <c r="C8" s="9">
        <v>7281</v>
      </c>
      <c r="D8" s="9">
        <v>5517</v>
      </c>
      <c r="E8" s="9">
        <v>9085</v>
      </c>
      <c r="F8" s="9">
        <v>17326</v>
      </c>
      <c r="G8" s="9">
        <v>17706</v>
      </c>
      <c r="H8" s="9">
        <v>12290</v>
      </c>
      <c r="I8" s="9">
        <v>22033</v>
      </c>
      <c r="J8" s="9">
        <v>15219</v>
      </c>
      <c r="K8" s="9">
        <v>33492</v>
      </c>
      <c r="L8" s="9">
        <v>20357</v>
      </c>
      <c r="M8" s="9">
        <v>18835</v>
      </c>
      <c r="N8" s="9">
        <v>7330</v>
      </c>
      <c r="O8" s="9">
        <f t="shared" si="0"/>
        <v>186471</v>
      </c>
      <c r="P8" s="9">
        <v>155541</v>
      </c>
      <c r="Q8" s="10">
        <f t="shared" si="1"/>
        <v>1.1988543213686425</v>
      </c>
    </row>
    <row r="9" spans="1:17" ht="23.45" customHeight="1" x14ac:dyDescent="0.15">
      <c r="A9" s="8" t="s">
        <v>29</v>
      </c>
      <c r="B9" s="2" t="s">
        <v>30</v>
      </c>
      <c r="C9" s="9">
        <v>5566</v>
      </c>
      <c r="D9" s="9">
        <v>2320</v>
      </c>
      <c r="E9" s="9">
        <v>35</v>
      </c>
      <c r="F9" s="9">
        <v>187</v>
      </c>
      <c r="G9" s="9">
        <v>73328</v>
      </c>
      <c r="H9" s="9">
        <v>132906</v>
      </c>
      <c r="I9" s="9">
        <v>42258</v>
      </c>
      <c r="J9" s="9">
        <v>124938</v>
      </c>
      <c r="K9" s="9">
        <v>183660</v>
      </c>
      <c r="L9" s="9">
        <v>117818</v>
      </c>
      <c r="M9" s="9">
        <v>165363</v>
      </c>
      <c r="N9" s="9">
        <v>28038</v>
      </c>
      <c r="O9" s="9">
        <f t="shared" si="0"/>
        <v>876417</v>
      </c>
      <c r="P9" s="9">
        <v>785257</v>
      </c>
      <c r="Q9" s="10">
        <f t="shared" si="1"/>
        <v>1.1160893822022599</v>
      </c>
    </row>
    <row r="10" spans="1:17" ht="23.45" customHeight="1" x14ac:dyDescent="0.15">
      <c r="A10" s="8" t="s">
        <v>31</v>
      </c>
      <c r="B10" s="2" t="s">
        <v>32</v>
      </c>
      <c r="C10" s="9">
        <v>3092</v>
      </c>
      <c r="D10" s="9">
        <v>5454</v>
      </c>
      <c r="E10" s="9">
        <v>12394</v>
      </c>
      <c r="F10" s="9">
        <v>3465</v>
      </c>
      <c r="G10" s="9">
        <v>173</v>
      </c>
      <c r="H10" s="9">
        <v>4</v>
      </c>
      <c r="I10" s="9">
        <v>0</v>
      </c>
      <c r="J10" s="9">
        <v>0</v>
      </c>
      <c r="K10" s="9">
        <v>11</v>
      </c>
      <c r="L10" s="9">
        <v>355</v>
      </c>
      <c r="M10" s="9">
        <v>391</v>
      </c>
      <c r="N10" s="9">
        <v>1110</v>
      </c>
      <c r="O10" s="9">
        <f t="shared" si="0"/>
        <v>26449</v>
      </c>
      <c r="P10" s="9">
        <v>15797</v>
      </c>
      <c r="Q10" s="10">
        <f t="shared" si="1"/>
        <v>1.6743052478318667</v>
      </c>
    </row>
    <row r="11" spans="1:17" ht="23.45" customHeight="1" x14ac:dyDescent="0.15">
      <c r="A11" s="8" t="s">
        <v>33</v>
      </c>
      <c r="B11" s="2" t="s">
        <v>34</v>
      </c>
      <c r="C11" s="9">
        <v>34</v>
      </c>
      <c r="D11" s="9">
        <v>13</v>
      </c>
      <c r="E11" s="9">
        <v>111</v>
      </c>
      <c r="F11" s="9">
        <v>538</v>
      </c>
      <c r="G11" s="9">
        <v>599</v>
      </c>
      <c r="H11" s="9">
        <v>388</v>
      </c>
      <c r="I11" s="9">
        <v>442</v>
      </c>
      <c r="J11" s="9">
        <v>324</v>
      </c>
      <c r="K11" s="9">
        <v>446</v>
      </c>
      <c r="L11" s="9">
        <v>2015</v>
      </c>
      <c r="M11" s="9">
        <v>1562</v>
      </c>
      <c r="N11" s="9">
        <v>67</v>
      </c>
      <c r="O11" s="9">
        <f t="shared" si="0"/>
        <v>6539</v>
      </c>
      <c r="P11" s="9">
        <v>14263</v>
      </c>
      <c r="Q11" s="10">
        <f t="shared" si="1"/>
        <v>0.45845894973007079</v>
      </c>
    </row>
    <row r="12" spans="1:17" ht="23.45" customHeight="1" x14ac:dyDescent="0.15">
      <c r="A12" s="8" t="s">
        <v>35</v>
      </c>
      <c r="B12" s="2" t="s">
        <v>36</v>
      </c>
      <c r="C12" s="9">
        <v>0</v>
      </c>
      <c r="D12" s="9">
        <v>0</v>
      </c>
      <c r="E12" s="9">
        <v>0</v>
      </c>
      <c r="F12" s="9">
        <v>2</v>
      </c>
      <c r="G12" s="9">
        <v>4</v>
      </c>
      <c r="H12" s="9">
        <v>6</v>
      </c>
      <c r="I12" s="9">
        <v>393</v>
      </c>
      <c r="J12" s="9">
        <v>329</v>
      </c>
      <c r="K12" s="9">
        <v>77</v>
      </c>
      <c r="L12" s="9">
        <v>0</v>
      </c>
      <c r="M12" s="9">
        <v>2</v>
      </c>
      <c r="N12" s="9">
        <v>0</v>
      </c>
      <c r="O12" s="9">
        <f t="shared" si="0"/>
        <v>813</v>
      </c>
      <c r="P12" s="9">
        <v>708</v>
      </c>
      <c r="Q12" s="10">
        <f t="shared" si="1"/>
        <v>1.1483050847457628</v>
      </c>
    </row>
    <row r="13" spans="1:17" ht="23.45" customHeight="1" x14ac:dyDescent="0.15">
      <c r="A13" s="8" t="s">
        <v>37</v>
      </c>
      <c r="B13" s="4" t="s">
        <v>38</v>
      </c>
      <c r="C13" s="9">
        <v>9362</v>
      </c>
      <c r="D13" s="9">
        <v>5068</v>
      </c>
      <c r="E13" s="9">
        <v>15907</v>
      </c>
      <c r="F13" s="9">
        <v>23277</v>
      </c>
      <c r="G13" s="9">
        <v>17013</v>
      </c>
      <c r="H13" s="9">
        <v>7756</v>
      </c>
      <c r="I13" s="9">
        <v>0</v>
      </c>
      <c r="J13" s="9">
        <v>0</v>
      </c>
      <c r="K13" s="9">
        <v>20668</v>
      </c>
      <c r="L13" s="9">
        <v>14998</v>
      </c>
      <c r="M13" s="9">
        <v>24484</v>
      </c>
      <c r="N13" s="9">
        <v>5763</v>
      </c>
      <c r="O13" s="9">
        <f t="shared" si="0"/>
        <v>144296</v>
      </c>
      <c r="P13" s="9">
        <v>110001</v>
      </c>
      <c r="Q13" s="10">
        <f t="shared" si="1"/>
        <v>1.3117698930009727</v>
      </c>
    </row>
    <row r="14" spans="1:17" ht="23.45" customHeight="1" x14ac:dyDescent="0.15">
      <c r="A14" s="8" t="s">
        <v>39</v>
      </c>
      <c r="B14" s="2" t="s">
        <v>40</v>
      </c>
      <c r="C14" s="9">
        <v>2483</v>
      </c>
      <c r="D14" s="9">
        <v>465</v>
      </c>
      <c r="E14" s="9">
        <v>1637</v>
      </c>
      <c r="F14" s="9">
        <v>3551</v>
      </c>
      <c r="G14" s="9">
        <v>3008</v>
      </c>
      <c r="H14" s="9">
        <v>542</v>
      </c>
      <c r="I14" s="9">
        <v>0</v>
      </c>
      <c r="J14" s="9">
        <v>0</v>
      </c>
      <c r="K14" s="9">
        <v>4851</v>
      </c>
      <c r="L14" s="9">
        <v>3049</v>
      </c>
      <c r="M14" s="9">
        <v>2656</v>
      </c>
      <c r="N14" s="9">
        <v>1635</v>
      </c>
      <c r="O14" s="9">
        <f t="shared" si="0"/>
        <v>23877</v>
      </c>
      <c r="P14" s="9">
        <v>21300</v>
      </c>
      <c r="Q14" s="10">
        <f t="shared" si="1"/>
        <v>1.1209859154929578</v>
      </c>
    </row>
    <row r="15" spans="1:17" ht="23.45" customHeight="1" x14ac:dyDescent="0.15">
      <c r="A15" s="8" t="s">
        <v>41</v>
      </c>
      <c r="B15" s="2" t="s">
        <v>42</v>
      </c>
      <c r="C15" s="9">
        <v>7753</v>
      </c>
      <c r="D15" s="9">
        <v>932</v>
      </c>
      <c r="E15" s="9">
        <v>1168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68550</v>
      </c>
      <c r="M15" s="9">
        <v>37833</v>
      </c>
      <c r="N15" s="9">
        <v>36037</v>
      </c>
      <c r="O15" s="9">
        <f t="shared" si="0"/>
        <v>152273</v>
      </c>
      <c r="P15" s="9">
        <v>131069</v>
      </c>
      <c r="Q15" s="10">
        <f t="shared" si="1"/>
        <v>1.1617773844311012</v>
      </c>
    </row>
    <row r="16" spans="1:17" ht="23.45" customHeight="1" x14ac:dyDescent="0.15">
      <c r="A16" s="8" t="s">
        <v>43</v>
      </c>
      <c r="B16" s="2" t="s">
        <v>44</v>
      </c>
      <c r="C16" s="9">
        <v>2801</v>
      </c>
      <c r="D16" s="9">
        <v>0</v>
      </c>
      <c r="E16" s="9">
        <v>0</v>
      </c>
      <c r="F16" s="9">
        <v>5632</v>
      </c>
      <c r="G16" s="9">
        <v>7333</v>
      </c>
      <c r="H16" s="9">
        <v>4809</v>
      </c>
      <c r="I16" s="9">
        <v>7207</v>
      </c>
      <c r="J16" s="9">
        <v>6447</v>
      </c>
      <c r="K16" s="9">
        <v>8144</v>
      </c>
      <c r="L16" s="9">
        <v>6245</v>
      </c>
      <c r="M16" s="9">
        <v>4560</v>
      </c>
      <c r="N16" s="9">
        <v>710</v>
      </c>
      <c r="O16" s="9">
        <f t="shared" si="0"/>
        <v>53888</v>
      </c>
      <c r="P16" s="9">
        <v>54856</v>
      </c>
      <c r="Q16" s="10">
        <f t="shared" si="1"/>
        <v>0.98235379903747999</v>
      </c>
    </row>
    <row r="17" spans="1:17" ht="23.45" customHeight="1" x14ac:dyDescent="0.15">
      <c r="A17" s="8" t="s">
        <v>45</v>
      </c>
      <c r="B17" s="2" t="s">
        <v>46</v>
      </c>
      <c r="C17" s="9">
        <v>1</v>
      </c>
      <c r="D17" s="9">
        <v>1</v>
      </c>
      <c r="E17" s="9">
        <v>4</v>
      </c>
      <c r="F17" s="9">
        <v>19</v>
      </c>
      <c r="G17" s="9">
        <v>17</v>
      </c>
      <c r="H17" s="9">
        <v>17</v>
      </c>
      <c r="I17" s="9">
        <v>45</v>
      </c>
      <c r="J17" s="9">
        <v>22</v>
      </c>
      <c r="K17" s="9">
        <v>60</v>
      </c>
      <c r="L17" s="9">
        <v>48</v>
      </c>
      <c r="M17" s="9">
        <v>31</v>
      </c>
      <c r="N17" s="9">
        <v>3</v>
      </c>
      <c r="O17" s="9">
        <f t="shared" si="0"/>
        <v>268</v>
      </c>
      <c r="P17" s="9">
        <v>1094</v>
      </c>
      <c r="Q17" s="10">
        <f t="shared" si="1"/>
        <v>0.2449725776965265</v>
      </c>
    </row>
    <row r="18" spans="1:17" ht="23.45" customHeight="1" x14ac:dyDescent="0.15">
      <c r="A18" s="8" t="s">
        <v>47</v>
      </c>
      <c r="B18" s="5" t="s">
        <v>48</v>
      </c>
      <c r="C18" s="9">
        <v>3475</v>
      </c>
      <c r="D18" s="9">
        <v>2760</v>
      </c>
      <c r="E18" s="9">
        <v>5700</v>
      </c>
      <c r="F18" s="9">
        <v>10936</v>
      </c>
      <c r="G18" s="9">
        <v>5306</v>
      </c>
      <c r="H18" s="9">
        <v>1506</v>
      </c>
      <c r="I18" s="9">
        <v>35</v>
      </c>
      <c r="J18" s="9">
        <v>3</v>
      </c>
      <c r="K18" s="9">
        <v>2631</v>
      </c>
      <c r="L18" s="9">
        <v>3252</v>
      </c>
      <c r="M18" s="9">
        <v>3443</v>
      </c>
      <c r="N18" s="9">
        <v>1613</v>
      </c>
      <c r="O18" s="9">
        <f t="shared" si="0"/>
        <v>40660</v>
      </c>
      <c r="P18" s="9">
        <v>34615</v>
      </c>
      <c r="Q18" s="10">
        <f t="shared" si="1"/>
        <v>1.1746352737252637</v>
      </c>
    </row>
    <row r="19" spans="1:17" ht="23.45" customHeight="1" x14ac:dyDescent="0.15">
      <c r="A19" s="8" t="s">
        <v>49</v>
      </c>
      <c r="B19" s="2" t="s">
        <v>50</v>
      </c>
      <c r="C19" s="9">
        <v>542</v>
      </c>
      <c r="D19" s="9">
        <v>465</v>
      </c>
      <c r="E19" s="9">
        <v>991</v>
      </c>
      <c r="F19" s="9">
        <v>3004</v>
      </c>
      <c r="G19" s="9">
        <v>1197</v>
      </c>
      <c r="H19" s="9">
        <v>890</v>
      </c>
      <c r="I19" s="9">
        <v>841</v>
      </c>
      <c r="J19" s="9">
        <v>1540</v>
      </c>
      <c r="K19" s="9">
        <v>1210</v>
      </c>
      <c r="L19" s="9">
        <v>0</v>
      </c>
      <c r="M19" s="9">
        <v>0</v>
      </c>
      <c r="N19" s="9">
        <v>1010</v>
      </c>
      <c r="O19" s="9">
        <f t="shared" si="0"/>
        <v>11690</v>
      </c>
      <c r="P19" s="9">
        <v>21859</v>
      </c>
      <c r="Q19" s="10">
        <f t="shared" si="1"/>
        <v>0.53479116153529438</v>
      </c>
    </row>
    <row r="20" spans="1:17" ht="23.45" customHeight="1" x14ac:dyDescent="0.15">
      <c r="A20" s="8" t="s">
        <v>51</v>
      </c>
      <c r="B20" s="2" t="s">
        <v>52</v>
      </c>
      <c r="C20" s="9">
        <v>188</v>
      </c>
      <c r="D20" s="9">
        <v>95</v>
      </c>
      <c r="E20" s="9">
        <v>149</v>
      </c>
      <c r="F20" s="9">
        <v>469</v>
      </c>
      <c r="G20" s="9">
        <v>589</v>
      </c>
      <c r="H20" s="9">
        <v>1673</v>
      </c>
      <c r="I20" s="9">
        <v>4948</v>
      </c>
      <c r="J20" s="9">
        <v>4347</v>
      </c>
      <c r="K20" s="9">
        <v>5743</v>
      </c>
      <c r="L20" s="9">
        <v>3618</v>
      </c>
      <c r="M20" s="9">
        <v>1843</v>
      </c>
      <c r="N20" s="9">
        <v>698</v>
      </c>
      <c r="O20" s="9">
        <f t="shared" si="0"/>
        <v>24360</v>
      </c>
      <c r="P20" s="9">
        <v>28964</v>
      </c>
      <c r="Q20" s="10">
        <f t="shared" si="1"/>
        <v>0.8410440546885789</v>
      </c>
    </row>
    <row r="21" spans="1:17" ht="23.45" customHeight="1" x14ac:dyDescent="0.15">
      <c r="A21" s="8" t="s">
        <v>53</v>
      </c>
      <c r="B21" s="2" t="s">
        <v>54</v>
      </c>
      <c r="C21" s="9">
        <v>0</v>
      </c>
      <c r="D21" s="9">
        <v>0</v>
      </c>
      <c r="E21" s="9">
        <v>0</v>
      </c>
      <c r="F21" s="9">
        <v>0</v>
      </c>
      <c r="G21" s="9">
        <v>904</v>
      </c>
      <c r="H21" s="9">
        <v>7741</v>
      </c>
      <c r="I21" s="9">
        <v>24139</v>
      </c>
      <c r="J21" s="9">
        <v>18413</v>
      </c>
      <c r="K21" s="9">
        <v>193</v>
      </c>
      <c r="L21" s="9">
        <v>0</v>
      </c>
      <c r="M21" s="9">
        <v>0</v>
      </c>
      <c r="N21" s="9">
        <v>0</v>
      </c>
      <c r="O21" s="9">
        <f t="shared" si="0"/>
        <v>51390</v>
      </c>
      <c r="P21" s="9">
        <v>45667</v>
      </c>
      <c r="Q21" s="10">
        <f t="shared" si="1"/>
        <v>1.1253202531368385</v>
      </c>
    </row>
    <row r="22" spans="1:17" ht="23.45" customHeight="1" x14ac:dyDescent="0.15">
      <c r="A22" s="8" t="s">
        <v>55</v>
      </c>
      <c r="B22" s="2" t="s">
        <v>56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f t="shared" si="0"/>
        <v>0</v>
      </c>
      <c r="P22" s="9">
        <v>38</v>
      </c>
      <c r="Q22" s="15" t="str">
        <f t="shared" si="1"/>
        <v>0%</v>
      </c>
    </row>
    <row r="23" spans="1:17" ht="23.45" customHeight="1" x14ac:dyDescent="0.15">
      <c r="A23" s="8" t="s">
        <v>57</v>
      </c>
      <c r="B23" s="2" t="s">
        <v>58</v>
      </c>
      <c r="C23" s="9">
        <v>38</v>
      </c>
      <c r="D23" s="9">
        <v>1</v>
      </c>
      <c r="E23" s="9">
        <v>39</v>
      </c>
      <c r="F23" s="9">
        <v>1128</v>
      </c>
      <c r="G23" s="9">
        <v>1866</v>
      </c>
      <c r="H23" s="9">
        <v>2405</v>
      </c>
      <c r="I23" s="9">
        <v>16440</v>
      </c>
      <c r="J23" s="9">
        <v>8233</v>
      </c>
      <c r="K23" s="9">
        <v>2764</v>
      </c>
      <c r="L23" s="9">
        <v>668</v>
      </c>
      <c r="M23" s="9">
        <v>490</v>
      </c>
      <c r="N23" s="9">
        <v>289</v>
      </c>
      <c r="O23" s="9">
        <f t="shared" si="0"/>
        <v>34361</v>
      </c>
      <c r="P23" s="9">
        <v>39142</v>
      </c>
      <c r="Q23" s="10">
        <f t="shared" si="1"/>
        <v>0.87785498952531804</v>
      </c>
    </row>
    <row r="24" spans="1:17" ht="23.45" customHeight="1" x14ac:dyDescent="0.15">
      <c r="A24" s="8" t="s">
        <v>59</v>
      </c>
      <c r="B24" s="2" t="s">
        <v>60</v>
      </c>
      <c r="C24" s="9">
        <v>0</v>
      </c>
      <c r="D24" s="9">
        <v>0</v>
      </c>
      <c r="E24" s="9">
        <v>0</v>
      </c>
      <c r="F24" s="9">
        <v>580</v>
      </c>
      <c r="G24" s="9">
        <v>250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f t="shared" si="0"/>
        <v>830</v>
      </c>
      <c r="P24" s="9">
        <v>228</v>
      </c>
      <c r="Q24" s="10">
        <f t="shared" si="1"/>
        <v>3.6403508771929824</v>
      </c>
    </row>
    <row r="25" spans="1:17" ht="23.45" customHeight="1" x14ac:dyDescent="0.15">
      <c r="A25" s="8" t="s">
        <v>61</v>
      </c>
      <c r="B25" s="2" t="s">
        <v>62</v>
      </c>
      <c r="C25" s="9">
        <v>2238</v>
      </c>
      <c r="D25" s="9">
        <v>2066</v>
      </c>
      <c r="E25" s="9">
        <v>355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284</v>
      </c>
      <c r="O25" s="9">
        <f t="shared" si="0"/>
        <v>4943</v>
      </c>
      <c r="P25" s="9">
        <v>1511</v>
      </c>
      <c r="Q25" s="10">
        <f t="shared" si="1"/>
        <v>3.2713434811383189</v>
      </c>
    </row>
    <row r="26" spans="1:17" ht="23.45" customHeight="1" x14ac:dyDescent="0.15">
      <c r="A26" s="8" t="s">
        <v>63</v>
      </c>
      <c r="B26" s="2" t="s">
        <v>64</v>
      </c>
      <c r="C26" s="9">
        <v>11</v>
      </c>
      <c r="D26" s="9">
        <v>21</v>
      </c>
      <c r="E26" s="9">
        <v>1769</v>
      </c>
      <c r="F26" s="9">
        <v>1932</v>
      </c>
      <c r="G26" s="9">
        <v>998</v>
      </c>
      <c r="H26" s="9">
        <v>1227</v>
      </c>
      <c r="I26" s="9">
        <v>7619</v>
      </c>
      <c r="J26" s="9">
        <v>1896</v>
      </c>
      <c r="K26" s="9">
        <v>103</v>
      </c>
      <c r="L26" s="9">
        <v>1076</v>
      </c>
      <c r="M26" s="9">
        <v>98</v>
      </c>
      <c r="N26" s="9">
        <v>73</v>
      </c>
      <c r="O26" s="9">
        <f t="shared" si="0"/>
        <v>16823</v>
      </c>
      <c r="P26" s="9">
        <v>19041</v>
      </c>
      <c r="Q26" s="10">
        <f t="shared" si="1"/>
        <v>0.88351452129615038</v>
      </c>
    </row>
    <row r="27" spans="1:17" ht="23.45" customHeight="1" x14ac:dyDescent="0.15">
      <c r="A27" s="28" t="s">
        <v>65</v>
      </c>
      <c r="B27" s="29"/>
      <c r="C27" s="9">
        <f>SUM('P9'!C8:C24)+SUM('P10'!C4:C26)</f>
        <v>83869</v>
      </c>
      <c r="D27" s="9">
        <f>SUM('P9'!D8:D24)+SUM('P10'!D4:D26)</f>
        <v>65706</v>
      </c>
      <c r="E27" s="9">
        <f>SUM('P9'!E8:E24)+SUM('P10'!E4:E26)</f>
        <v>116206</v>
      </c>
      <c r="F27" s="9">
        <f>SUM('P9'!F8:F24)+SUM('P10'!F4:F26)</f>
        <v>133826</v>
      </c>
      <c r="G27" s="9">
        <f>SUM('P9'!G8:G24)+SUM('P10'!G4:G26)</f>
        <v>219302</v>
      </c>
      <c r="H27" s="9">
        <f>SUM('P9'!H8:H24)+SUM('P10'!H4:H26)</f>
        <v>233412</v>
      </c>
      <c r="I27" s="9">
        <f>SUM('P9'!I8:I24)+SUM('P10'!I4:I26)</f>
        <v>165808</v>
      </c>
      <c r="J27" s="9">
        <f>SUM('P9'!J8:J24)+SUM('P10'!J4:J26)</f>
        <v>202851</v>
      </c>
      <c r="K27" s="9">
        <f>SUM('P9'!K8:K24)+SUM('P10'!K4:K26)</f>
        <v>328522</v>
      </c>
      <c r="L27" s="9">
        <f>SUM('P9'!L8:L24)+SUM('P10'!L4:L26)</f>
        <v>307511</v>
      </c>
      <c r="M27" s="9">
        <f>SUM('P9'!M8:M24)+SUM('P10'!M4:M26)</f>
        <v>364070</v>
      </c>
      <c r="N27" s="9">
        <f>SUM('P9'!N8:N24)+SUM('P10'!N4:N26)</f>
        <v>142401</v>
      </c>
      <c r="O27" s="9">
        <f>SUM('P9'!O8:O24)+SUM('P10'!O4:O26)</f>
        <v>2363484</v>
      </c>
      <c r="P27" s="9">
        <f>SUM('P9'!P8:P24)+SUM('P10'!P4:P26)</f>
        <v>2156420</v>
      </c>
      <c r="Q27" s="10">
        <f t="shared" si="1"/>
        <v>1.0960221107205461</v>
      </c>
    </row>
    <row r="28" spans="1:17" ht="23.45" customHeight="1" x14ac:dyDescent="0.15">
      <c r="A28" s="32" t="s">
        <v>125</v>
      </c>
      <c r="B28" s="31"/>
      <c r="C28" s="9">
        <v>149893</v>
      </c>
      <c r="D28" s="9">
        <v>71983</v>
      </c>
      <c r="E28" s="9">
        <v>106390</v>
      </c>
      <c r="F28" s="9">
        <v>117038</v>
      </c>
      <c r="G28" s="9">
        <v>133009</v>
      </c>
      <c r="H28" s="9">
        <v>219139</v>
      </c>
      <c r="I28" s="9">
        <v>149305</v>
      </c>
      <c r="J28" s="9">
        <v>174307</v>
      </c>
      <c r="K28" s="9">
        <v>338520</v>
      </c>
      <c r="L28" s="9">
        <v>217785</v>
      </c>
      <c r="M28" s="9">
        <v>335297</v>
      </c>
      <c r="N28" s="9">
        <v>143754</v>
      </c>
      <c r="O28" s="9">
        <f>SUM(C28:N28)</f>
        <v>2156420</v>
      </c>
      <c r="P28" s="34"/>
      <c r="Q28" s="34"/>
    </row>
    <row r="29" spans="1:17" ht="23.45" customHeight="1" x14ac:dyDescent="0.15">
      <c r="A29" s="32" t="s">
        <v>68</v>
      </c>
      <c r="B29" s="31"/>
      <c r="C29" s="10">
        <f t="shared" ref="C29:O29" si="2">C27/C28</f>
        <v>0.55952579506714795</v>
      </c>
      <c r="D29" s="10">
        <f t="shared" si="2"/>
        <v>0.91279885528527571</v>
      </c>
      <c r="E29" s="10">
        <f t="shared" si="2"/>
        <v>1.0922643105555034</v>
      </c>
      <c r="F29" s="10">
        <f t="shared" si="2"/>
        <v>1.1434405919444968</v>
      </c>
      <c r="G29" s="10">
        <f t="shared" si="2"/>
        <v>1.6487756467607455</v>
      </c>
      <c r="H29" s="10">
        <f t="shared" si="2"/>
        <v>1.0651321763812009</v>
      </c>
      <c r="I29" s="10">
        <f t="shared" si="2"/>
        <v>1.110532132212585</v>
      </c>
      <c r="J29" s="10">
        <f t="shared" si="2"/>
        <v>1.1637570493439735</v>
      </c>
      <c r="K29" s="10">
        <f t="shared" si="2"/>
        <v>0.97046555594942696</v>
      </c>
      <c r="L29" s="10">
        <f t="shared" si="2"/>
        <v>1.4119934798080676</v>
      </c>
      <c r="M29" s="10">
        <f t="shared" si="2"/>
        <v>1.0858134728315494</v>
      </c>
      <c r="N29" s="10">
        <f t="shared" si="2"/>
        <v>0.99058808798363873</v>
      </c>
      <c r="O29" s="10">
        <f t="shared" si="2"/>
        <v>1.0960221107205461</v>
      </c>
      <c r="P29" s="34"/>
      <c r="Q29" s="34"/>
    </row>
    <row r="30" spans="1:17" ht="22.7" customHeight="1" x14ac:dyDescent="0.15">
      <c r="O30" s="6" t="s">
        <v>126</v>
      </c>
    </row>
  </sheetData>
  <mergeCells count="6">
    <mergeCell ref="O2:Q2"/>
    <mergeCell ref="A3:B3"/>
    <mergeCell ref="A27:B27"/>
    <mergeCell ref="A28:B28"/>
    <mergeCell ref="P28:Q29"/>
    <mergeCell ref="A29:B29"/>
  </mergeCells>
  <phoneticPr fontId="1"/>
  <pageMargins left="0.78740157480314965" right="0.39370078740157483" top="0.39370078740157483" bottom="0.39370078740157483" header="0" footer="0"/>
  <pageSetup paperSize="9" scale="83" orientation="landscape" r:id="rId1"/>
  <headerFooter scaleWithDoc="0" alignWithMargins="0">
    <oddFooter>&amp;C&amp;"ＭＳ 明朝,標準"&amp;10－１０－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view="pageLayout" zoomScaleNormal="100" workbookViewId="0">
      <selection activeCell="B2" sqref="B2"/>
    </sheetView>
  </sheetViews>
  <sheetFormatPr defaultRowHeight="14.25" x14ac:dyDescent="0.15"/>
  <cols>
    <col min="1" max="1" width="6.75" style="14" customWidth="1"/>
    <col min="2" max="2" width="22.25" style="6" customWidth="1"/>
    <col min="3" max="14" width="8.5" style="6" customWidth="1"/>
    <col min="15" max="16" width="9.875" style="6" customWidth="1"/>
    <col min="17" max="17" width="8.5" style="6" customWidth="1"/>
    <col min="18" max="16384" width="9" style="6"/>
  </cols>
  <sheetData>
    <row r="1" spans="1:17" ht="24.75" customHeight="1" x14ac:dyDescent="0.15"/>
    <row r="2" spans="1:17" s="13" customFormat="1" ht="21.75" customHeight="1" x14ac:dyDescent="0.15">
      <c r="A2" s="6" t="s">
        <v>127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1.75" customHeight="1" x14ac:dyDescent="0.15">
      <c r="A3" s="6" t="s">
        <v>128</v>
      </c>
    </row>
    <row r="4" spans="1:17" s="13" customFormat="1" ht="21.75" customHeight="1" x14ac:dyDescent="0.15">
      <c r="A4" s="6" t="s">
        <v>129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1.75" customHeight="1" x14ac:dyDescent="0.15">
      <c r="A5" s="6"/>
      <c r="P5" s="35" t="s">
        <v>130</v>
      </c>
      <c r="Q5" s="35"/>
    </row>
    <row r="6" spans="1:17" ht="20.25" customHeight="1" x14ac:dyDescent="0.15">
      <c r="A6" s="36" t="s">
        <v>197</v>
      </c>
      <c r="B6" s="37"/>
      <c r="C6" s="1" t="s">
        <v>90</v>
      </c>
      <c r="D6" s="1" t="s">
        <v>91</v>
      </c>
      <c r="E6" s="1" t="s">
        <v>92</v>
      </c>
      <c r="F6" s="1" t="s">
        <v>93</v>
      </c>
      <c r="G6" s="1" t="s">
        <v>94</v>
      </c>
      <c r="H6" s="1" t="s">
        <v>95</v>
      </c>
      <c r="I6" s="1" t="s">
        <v>96</v>
      </c>
      <c r="J6" s="1" t="s">
        <v>97</v>
      </c>
      <c r="K6" s="1" t="s">
        <v>98</v>
      </c>
      <c r="L6" s="1" t="s">
        <v>99</v>
      </c>
      <c r="M6" s="1" t="s">
        <v>100</v>
      </c>
      <c r="N6" s="1" t="s">
        <v>101</v>
      </c>
      <c r="O6" s="19" t="s">
        <v>102</v>
      </c>
      <c r="P6" s="20" t="s">
        <v>131</v>
      </c>
      <c r="Q6" s="1" t="s">
        <v>132</v>
      </c>
    </row>
    <row r="7" spans="1:17" ht="30" customHeight="1" x14ac:dyDescent="0.15">
      <c r="A7" s="21" t="s">
        <v>133</v>
      </c>
      <c r="B7" s="22" t="s">
        <v>134</v>
      </c>
      <c r="C7" s="9">
        <v>113114</v>
      </c>
      <c r="D7" s="9">
        <v>219392</v>
      </c>
      <c r="E7" s="9">
        <v>268736</v>
      </c>
      <c r="F7" s="9">
        <v>168451</v>
      </c>
      <c r="G7" s="9">
        <v>178174</v>
      </c>
      <c r="H7" s="9">
        <v>219679</v>
      </c>
      <c r="I7" s="9">
        <v>142</v>
      </c>
      <c r="J7" s="9">
        <v>34</v>
      </c>
      <c r="K7" s="9">
        <v>189852</v>
      </c>
      <c r="L7" s="9">
        <v>114329</v>
      </c>
      <c r="M7" s="9">
        <v>100263</v>
      </c>
      <c r="N7" s="9">
        <v>55172</v>
      </c>
      <c r="O7" s="9">
        <f t="shared" ref="O7:O23" si="0">SUM(C7:N7)</f>
        <v>1627338</v>
      </c>
      <c r="P7" s="9">
        <v>1589907</v>
      </c>
      <c r="Q7" s="15">
        <f t="shared" ref="Q7:Q22" si="1">IF(O7*P7&lt;&gt;0,O7/P7,"0%")</f>
        <v>1.0235428864707181</v>
      </c>
    </row>
    <row r="8" spans="1:17" ht="30" customHeight="1" x14ac:dyDescent="0.15">
      <c r="A8" s="21" t="s">
        <v>135</v>
      </c>
      <c r="B8" s="22" t="s">
        <v>136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f t="shared" si="0"/>
        <v>0</v>
      </c>
      <c r="P8" s="9">
        <v>10</v>
      </c>
      <c r="Q8" s="15" t="str">
        <f t="shared" si="1"/>
        <v>0%</v>
      </c>
    </row>
    <row r="9" spans="1:17" s="16" customFormat="1" ht="30" customHeight="1" x14ac:dyDescent="0.15">
      <c r="A9" s="21" t="s">
        <v>137</v>
      </c>
      <c r="B9" s="22" t="s">
        <v>138</v>
      </c>
      <c r="C9" s="9">
        <v>0</v>
      </c>
      <c r="D9" s="9">
        <v>0</v>
      </c>
      <c r="E9" s="9">
        <v>30</v>
      </c>
      <c r="F9" s="9">
        <v>0</v>
      </c>
      <c r="G9" s="9">
        <v>4337</v>
      </c>
      <c r="H9" s="9">
        <v>6854</v>
      </c>
      <c r="I9" s="9">
        <v>33135</v>
      </c>
      <c r="J9" s="9">
        <v>23750</v>
      </c>
      <c r="K9" s="9">
        <v>12188</v>
      </c>
      <c r="L9" s="9">
        <v>9934</v>
      </c>
      <c r="M9" s="9">
        <v>2106</v>
      </c>
      <c r="N9" s="9">
        <v>16</v>
      </c>
      <c r="O9" s="9">
        <f t="shared" si="0"/>
        <v>92350</v>
      </c>
      <c r="P9" s="9">
        <v>89395</v>
      </c>
      <c r="Q9" s="15">
        <f t="shared" si="1"/>
        <v>1.0330555400190167</v>
      </c>
    </row>
    <row r="10" spans="1:17" ht="30" customHeight="1" x14ac:dyDescent="0.15">
      <c r="A10" s="21" t="s">
        <v>139</v>
      </c>
      <c r="B10" s="22" t="s">
        <v>140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f t="shared" si="0"/>
        <v>0</v>
      </c>
      <c r="P10" s="9">
        <v>0</v>
      </c>
      <c r="Q10" s="23" t="str">
        <f t="shared" si="1"/>
        <v>0%</v>
      </c>
    </row>
    <row r="11" spans="1:17" ht="30" customHeight="1" x14ac:dyDescent="0.15">
      <c r="A11" s="21" t="s">
        <v>141</v>
      </c>
      <c r="B11" s="22" t="s">
        <v>142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f t="shared" si="0"/>
        <v>0</v>
      </c>
      <c r="P11" s="9">
        <v>0</v>
      </c>
      <c r="Q11" s="15" t="str">
        <f t="shared" si="1"/>
        <v>0%</v>
      </c>
    </row>
    <row r="12" spans="1:17" ht="30" customHeight="1" x14ac:dyDescent="0.15">
      <c r="A12" s="21" t="s">
        <v>143</v>
      </c>
      <c r="B12" s="22" t="s">
        <v>144</v>
      </c>
      <c r="C12" s="9">
        <v>1198</v>
      </c>
      <c r="D12" s="9">
        <v>3363</v>
      </c>
      <c r="E12" s="9">
        <v>14345</v>
      </c>
      <c r="F12" s="9">
        <v>20438</v>
      </c>
      <c r="G12" s="9">
        <v>12709</v>
      </c>
      <c r="H12" s="9">
        <v>5398</v>
      </c>
      <c r="I12" s="9">
        <v>12343</v>
      </c>
      <c r="J12" s="9">
        <v>4737</v>
      </c>
      <c r="K12" s="9">
        <v>8211</v>
      </c>
      <c r="L12" s="9">
        <v>8364</v>
      </c>
      <c r="M12" s="9">
        <v>13177</v>
      </c>
      <c r="N12" s="9">
        <v>3063</v>
      </c>
      <c r="O12" s="9">
        <f t="shared" si="0"/>
        <v>107346</v>
      </c>
      <c r="P12" s="9">
        <v>107925</v>
      </c>
      <c r="Q12" s="15">
        <f t="shared" si="1"/>
        <v>0.99463516330785262</v>
      </c>
    </row>
    <row r="13" spans="1:17" ht="30" customHeight="1" x14ac:dyDescent="0.15">
      <c r="A13" s="21" t="s">
        <v>145</v>
      </c>
      <c r="B13" s="22" t="s">
        <v>146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0"/>
        <v>0</v>
      </c>
      <c r="P13" s="9">
        <v>0</v>
      </c>
      <c r="Q13" s="15" t="str">
        <f t="shared" si="1"/>
        <v>0%</v>
      </c>
    </row>
    <row r="14" spans="1:17" ht="30" customHeight="1" x14ac:dyDescent="0.15">
      <c r="A14" s="21" t="s">
        <v>147</v>
      </c>
      <c r="B14" s="22" t="s">
        <v>148</v>
      </c>
      <c r="C14" s="9">
        <v>2692</v>
      </c>
      <c r="D14" s="9">
        <v>2018</v>
      </c>
      <c r="E14" s="9">
        <v>2395</v>
      </c>
      <c r="F14" s="9">
        <v>7989</v>
      </c>
      <c r="G14" s="9">
        <v>24801</v>
      </c>
      <c r="H14" s="9">
        <v>12476</v>
      </c>
      <c r="I14" s="9">
        <v>14357</v>
      </c>
      <c r="J14" s="9">
        <v>4783</v>
      </c>
      <c r="K14" s="9">
        <v>5060</v>
      </c>
      <c r="L14" s="9">
        <v>6489</v>
      </c>
      <c r="M14" s="9">
        <v>6318</v>
      </c>
      <c r="N14" s="9">
        <v>2297</v>
      </c>
      <c r="O14" s="9">
        <f t="shared" si="0"/>
        <v>91675</v>
      </c>
      <c r="P14" s="9">
        <v>113837</v>
      </c>
      <c r="Q14" s="15">
        <f t="shared" si="1"/>
        <v>0.80531813030912625</v>
      </c>
    </row>
    <row r="15" spans="1:17" ht="30" customHeight="1" x14ac:dyDescent="0.15">
      <c r="A15" s="21" t="s">
        <v>149</v>
      </c>
      <c r="B15" s="22" t="s">
        <v>150</v>
      </c>
      <c r="C15" s="9">
        <v>5947</v>
      </c>
      <c r="D15" s="9">
        <v>3300</v>
      </c>
      <c r="E15" s="9">
        <v>558</v>
      </c>
      <c r="F15" s="9">
        <v>0</v>
      </c>
      <c r="G15" s="9">
        <v>90535</v>
      </c>
      <c r="H15" s="9">
        <v>137792</v>
      </c>
      <c r="I15" s="9">
        <v>86658</v>
      </c>
      <c r="J15" s="9">
        <v>146820</v>
      </c>
      <c r="K15" s="9">
        <v>166676</v>
      </c>
      <c r="L15" s="9">
        <v>102734</v>
      </c>
      <c r="M15" s="9">
        <v>141348</v>
      </c>
      <c r="N15" s="9">
        <v>23047</v>
      </c>
      <c r="O15" s="9">
        <f t="shared" si="0"/>
        <v>905415</v>
      </c>
      <c r="P15" s="9">
        <v>1015913</v>
      </c>
      <c r="Q15" s="15">
        <f t="shared" si="1"/>
        <v>0.89123281225853002</v>
      </c>
    </row>
    <row r="16" spans="1:17" ht="30" customHeight="1" x14ac:dyDescent="0.15">
      <c r="A16" s="21" t="s">
        <v>151</v>
      </c>
      <c r="B16" s="22" t="s">
        <v>152</v>
      </c>
      <c r="C16" s="9">
        <v>357</v>
      </c>
      <c r="D16" s="9">
        <v>188</v>
      </c>
      <c r="E16" s="9">
        <v>1544</v>
      </c>
      <c r="F16" s="9">
        <v>2778</v>
      </c>
      <c r="G16" s="9">
        <v>2501</v>
      </c>
      <c r="H16" s="9">
        <v>1942</v>
      </c>
      <c r="I16" s="9">
        <v>3325</v>
      </c>
      <c r="J16" s="9">
        <v>1970</v>
      </c>
      <c r="K16" s="9">
        <v>6102</v>
      </c>
      <c r="L16" s="9">
        <v>3822</v>
      </c>
      <c r="M16" s="9">
        <v>6944</v>
      </c>
      <c r="N16" s="9">
        <v>1782</v>
      </c>
      <c r="O16" s="9">
        <f t="shared" si="0"/>
        <v>33255</v>
      </c>
      <c r="P16" s="9">
        <v>40701</v>
      </c>
      <c r="Q16" s="15">
        <f t="shared" si="1"/>
        <v>0.81705609198791185</v>
      </c>
    </row>
    <row r="17" spans="1:17" ht="30" customHeight="1" x14ac:dyDescent="0.15">
      <c r="A17" s="21" t="s">
        <v>153</v>
      </c>
      <c r="B17" s="22" t="s">
        <v>154</v>
      </c>
      <c r="C17" s="9">
        <v>21194</v>
      </c>
      <c r="D17" s="9">
        <v>1838</v>
      </c>
      <c r="E17" s="9">
        <v>1007</v>
      </c>
      <c r="F17" s="9">
        <v>42247</v>
      </c>
      <c r="G17" s="9">
        <v>56650</v>
      </c>
      <c r="H17" s="9">
        <v>39213</v>
      </c>
      <c r="I17" s="9">
        <v>74022</v>
      </c>
      <c r="J17" s="9">
        <v>55898</v>
      </c>
      <c r="K17" s="9">
        <v>64685</v>
      </c>
      <c r="L17" s="9">
        <v>44850</v>
      </c>
      <c r="M17" s="9">
        <v>33970</v>
      </c>
      <c r="N17" s="9">
        <v>5070</v>
      </c>
      <c r="O17" s="9">
        <f t="shared" si="0"/>
        <v>440644</v>
      </c>
      <c r="P17" s="9">
        <v>465580</v>
      </c>
      <c r="Q17" s="15">
        <f t="shared" si="1"/>
        <v>0.94644099832467032</v>
      </c>
    </row>
    <row r="18" spans="1:17" ht="30" customHeight="1" x14ac:dyDescent="0.15">
      <c r="A18" s="21" t="s">
        <v>155</v>
      </c>
      <c r="B18" s="22" t="s">
        <v>156</v>
      </c>
      <c r="C18" s="9">
        <v>972</v>
      </c>
      <c r="D18" s="9">
        <v>456</v>
      </c>
      <c r="E18" s="9">
        <v>1058</v>
      </c>
      <c r="F18" s="9">
        <v>12054</v>
      </c>
      <c r="G18" s="9">
        <v>93780</v>
      </c>
      <c r="H18" s="9">
        <v>48835</v>
      </c>
      <c r="I18" s="9">
        <v>7656</v>
      </c>
      <c r="J18" s="9">
        <v>4496</v>
      </c>
      <c r="K18" s="9">
        <v>2070</v>
      </c>
      <c r="L18" s="9">
        <v>48644</v>
      </c>
      <c r="M18" s="9">
        <v>74167</v>
      </c>
      <c r="N18" s="9">
        <v>36363</v>
      </c>
      <c r="O18" s="9">
        <f t="shared" si="0"/>
        <v>330551</v>
      </c>
      <c r="P18" s="9">
        <v>408617</v>
      </c>
      <c r="Q18" s="15">
        <f t="shared" si="1"/>
        <v>0.80895067997660397</v>
      </c>
    </row>
    <row r="19" spans="1:17" ht="30" customHeight="1" x14ac:dyDescent="0.15">
      <c r="A19" s="21" t="s">
        <v>157</v>
      </c>
      <c r="B19" s="22" t="s">
        <v>158</v>
      </c>
      <c r="C19" s="9">
        <v>593</v>
      </c>
      <c r="D19" s="9">
        <v>1912</v>
      </c>
      <c r="E19" s="9">
        <v>3362</v>
      </c>
      <c r="F19" s="9">
        <v>1546</v>
      </c>
      <c r="G19" s="9">
        <v>3058</v>
      </c>
      <c r="H19" s="9">
        <v>1179</v>
      </c>
      <c r="I19" s="9">
        <v>1931</v>
      </c>
      <c r="J19" s="9">
        <v>40</v>
      </c>
      <c r="K19" s="9">
        <v>128</v>
      </c>
      <c r="L19" s="9">
        <v>305</v>
      </c>
      <c r="M19" s="9">
        <v>191</v>
      </c>
      <c r="N19" s="9">
        <v>0</v>
      </c>
      <c r="O19" s="9">
        <f t="shared" si="0"/>
        <v>14245</v>
      </c>
      <c r="P19" s="9">
        <v>13124</v>
      </c>
      <c r="Q19" s="15">
        <f t="shared" si="1"/>
        <v>1.0854160316976531</v>
      </c>
    </row>
    <row r="20" spans="1:17" ht="30" customHeight="1" x14ac:dyDescent="0.15">
      <c r="A20" s="21" t="s">
        <v>159</v>
      </c>
      <c r="B20" s="22" t="s">
        <v>160</v>
      </c>
      <c r="C20" s="9">
        <v>974</v>
      </c>
      <c r="D20" s="9">
        <v>1090</v>
      </c>
      <c r="E20" s="9">
        <v>2497</v>
      </c>
      <c r="F20" s="9">
        <v>9297</v>
      </c>
      <c r="G20" s="9">
        <v>3097</v>
      </c>
      <c r="H20" s="9">
        <v>4337</v>
      </c>
      <c r="I20" s="9">
        <v>18265</v>
      </c>
      <c r="J20" s="9">
        <v>9185</v>
      </c>
      <c r="K20" s="9">
        <v>12006</v>
      </c>
      <c r="L20" s="9">
        <v>7814</v>
      </c>
      <c r="M20" s="9">
        <v>3656</v>
      </c>
      <c r="N20" s="9">
        <v>1356</v>
      </c>
      <c r="O20" s="9">
        <f t="shared" si="0"/>
        <v>73574</v>
      </c>
      <c r="P20" s="9">
        <v>107731</v>
      </c>
      <c r="Q20" s="15">
        <f t="shared" si="1"/>
        <v>0.68294177163490544</v>
      </c>
    </row>
    <row r="21" spans="1:17" ht="30" customHeight="1" x14ac:dyDescent="0.15">
      <c r="A21" s="21" t="s">
        <v>161</v>
      </c>
      <c r="B21" s="22" t="s">
        <v>162</v>
      </c>
      <c r="C21" s="9">
        <v>74</v>
      </c>
      <c r="D21" s="9">
        <v>71</v>
      </c>
      <c r="E21" s="9">
        <v>144</v>
      </c>
      <c r="F21" s="9">
        <v>241</v>
      </c>
      <c r="G21" s="9">
        <v>1451</v>
      </c>
      <c r="H21" s="9">
        <v>6110</v>
      </c>
      <c r="I21" s="9">
        <v>23880</v>
      </c>
      <c r="J21" s="9">
        <v>16096</v>
      </c>
      <c r="K21" s="9">
        <v>1103</v>
      </c>
      <c r="L21" s="9">
        <v>436</v>
      </c>
      <c r="M21" s="9">
        <v>291</v>
      </c>
      <c r="N21" s="9">
        <v>101</v>
      </c>
      <c r="O21" s="9">
        <f t="shared" si="0"/>
        <v>49998</v>
      </c>
      <c r="P21" s="9">
        <v>52039</v>
      </c>
      <c r="Q21" s="15">
        <f>IF(O21*P21&lt;&gt;0,O21/P21,"0%")</f>
        <v>0.96077941543842116</v>
      </c>
    </row>
    <row r="22" spans="1:17" ht="30" customHeight="1" x14ac:dyDescent="0.15">
      <c r="A22" s="38" t="s">
        <v>163</v>
      </c>
      <c r="B22" s="29"/>
      <c r="C22" s="9">
        <f t="shared" ref="C22:N22" si="2">SUM(C7:C21)</f>
        <v>147115</v>
      </c>
      <c r="D22" s="9">
        <f t="shared" si="2"/>
        <v>233628</v>
      </c>
      <c r="E22" s="9">
        <f t="shared" si="2"/>
        <v>295676</v>
      </c>
      <c r="F22" s="9">
        <f t="shared" si="2"/>
        <v>265041</v>
      </c>
      <c r="G22" s="9">
        <f t="shared" si="2"/>
        <v>471093</v>
      </c>
      <c r="H22" s="9">
        <f t="shared" si="2"/>
        <v>483815</v>
      </c>
      <c r="I22" s="9">
        <f t="shared" si="2"/>
        <v>275714</v>
      </c>
      <c r="J22" s="9">
        <f t="shared" si="2"/>
        <v>267809</v>
      </c>
      <c r="K22" s="9">
        <f t="shared" si="2"/>
        <v>468081</v>
      </c>
      <c r="L22" s="9">
        <f t="shared" si="2"/>
        <v>347721</v>
      </c>
      <c r="M22" s="9">
        <f t="shared" si="2"/>
        <v>382431</v>
      </c>
      <c r="N22" s="9">
        <f t="shared" si="2"/>
        <v>128267</v>
      </c>
      <c r="O22" s="9">
        <f t="shared" si="0"/>
        <v>3766391</v>
      </c>
      <c r="P22" s="9">
        <f>SUM(P7:P21)</f>
        <v>4004779</v>
      </c>
      <c r="Q22" s="15">
        <f t="shared" si="1"/>
        <v>0.94047411854686613</v>
      </c>
    </row>
    <row r="23" spans="1:17" ht="30" customHeight="1" x14ac:dyDescent="0.15">
      <c r="A23" s="32" t="s">
        <v>164</v>
      </c>
      <c r="B23" s="31"/>
      <c r="C23" s="9">
        <v>280336</v>
      </c>
      <c r="D23" s="9">
        <v>174610</v>
      </c>
      <c r="E23" s="9">
        <v>261485</v>
      </c>
      <c r="F23" s="9">
        <v>257593</v>
      </c>
      <c r="G23" s="9">
        <v>422484</v>
      </c>
      <c r="H23" s="9">
        <v>614621</v>
      </c>
      <c r="I23" s="9">
        <v>276367</v>
      </c>
      <c r="J23" s="9">
        <v>276079</v>
      </c>
      <c r="K23" s="9">
        <v>613409</v>
      </c>
      <c r="L23" s="9">
        <v>269073</v>
      </c>
      <c r="M23" s="9">
        <v>404264</v>
      </c>
      <c r="N23" s="9">
        <v>154458</v>
      </c>
      <c r="O23" s="9">
        <f t="shared" si="0"/>
        <v>4004779</v>
      </c>
      <c r="P23" s="34"/>
      <c r="Q23" s="34"/>
    </row>
    <row r="24" spans="1:17" ht="30" customHeight="1" x14ac:dyDescent="0.15">
      <c r="A24" s="32" t="s">
        <v>68</v>
      </c>
      <c r="B24" s="31"/>
      <c r="C24" s="10">
        <f t="shared" ref="C24:O24" si="3">C22/C23</f>
        <v>0.5247809771131785</v>
      </c>
      <c r="D24" s="10">
        <f t="shared" si="3"/>
        <v>1.3379989691312066</v>
      </c>
      <c r="E24" s="10">
        <f t="shared" si="3"/>
        <v>1.1307570223913417</v>
      </c>
      <c r="F24" s="10">
        <f t="shared" si="3"/>
        <v>1.0289138291801407</v>
      </c>
      <c r="G24" s="10">
        <f t="shared" si="3"/>
        <v>1.1150552446956572</v>
      </c>
      <c r="H24" s="10">
        <f t="shared" si="3"/>
        <v>0.78717616222029507</v>
      </c>
      <c r="I24" s="10">
        <f t="shared" si="3"/>
        <v>0.997637199810397</v>
      </c>
      <c r="J24" s="10">
        <f t="shared" si="3"/>
        <v>0.97004480601566945</v>
      </c>
      <c r="K24" s="10">
        <f t="shared" si="3"/>
        <v>0.76308140245741418</v>
      </c>
      <c r="L24" s="10">
        <f t="shared" si="3"/>
        <v>1.2922924262189071</v>
      </c>
      <c r="M24" s="10">
        <f t="shared" si="3"/>
        <v>0.94599321235628209</v>
      </c>
      <c r="N24" s="10">
        <f t="shared" si="3"/>
        <v>0.83043286848204689</v>
      </c>
      <c r="O24" s="10">
        <f t="shared" si="3"/>
        <v>0.94047411854686613</v>
      </c>
      <c r="P24" s="34"/>
      <c r="Q24" s="34"/>
    </row>
    <row r="25" spans="1:17" ht="21" customHeight="1" x14ac:dyDescent="0.15">
      <c r="O25" s="6" t="s">
        <v>126</v>
      </c>
    </row>
  </sheetData>
  <mergeCells count="6">
    <mergeCell ref="P5:Q5"/>
    <mergeCell ref="A6:B6"/>
    <mergeCell ref="A22:B22"/>
    <mergeCell ref="A23:B23"/>
    <mergeCell ref="P23:Q24"/>
    <mergeCell ref="A24:B24"/>
  </mergeCells>
  <phoneticPr fontId="1"/>
  <pageMargins left="0.78740157480314965" right="0.39370078740157483" top="0.39370078740157483" bottom="0.39370078740157483" header="0" footer="0"/>
  <pageSetup paperSize="9" scale="85" orientation="landscape" r:id="rId1"/>
  <headerFooter>
    <oddFooter>&amp;C&amp;"ＭＳ 明朝,標準"&amp;10－１１－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view="pageLayout" zoomScaleNormal="100" workbookViewId="0">
      <selection activeCell="B2" sqref="B2"/>
    </sheetView>
  </sheetViews>
  <sheetFormatPr defaultRowHeight="14.25" x14ac:dyDescent="0.15"/>
  <cols>
    <col min="1" max="1" width="6.625" style="14" customWidth="1"/>
    <col min="2" max="2" width="22.25" style="6" customWidth="1"/>
    <col min="3" max="14" width="8.5" style="6" customWidth="1"/>
    <col min="15" max="16" width="9.875" style="6" customWidth="1"/>
    <col min="17" max="17" width="8.5" style="6" customWidth="1"/>
    <col min="18" max="16384" width="9" style="6"/>
  </cols>
  <sheetData>
    <row r="1" spans="1:17" ht="22.5" customHeight="1" x14ac:dyDescent="0.15"/>
    <row r="2" spans="1:17" s="13" customFormat="1" ht="21.75" customHeight="1" x14ac:dyDescent="0.15">
      <c r="A2" s="18" t="s">
        <v>165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1.75" customHeight="1" x14ac:dyDescent="0.15">
      <c r="A3" s="6" t="s">
        <v>166</v>
      </c>
    </row>
    <row r="4" spans="1:17" s="13" customFormat="1" ht="21.75" customHeight="1" x14ac:dyDescent="0.15">
      <c r="A4" s="6" t="s">
        <v>167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1.75" customHeight="1" x14ac:dyDescent="0.15">
      <c r="A5" s="6"/>
      <c r="O5" s="35" t="s">
        <v>168</v>
      </c>
      <c r="P5" s="35"/>
      <c r="Q5" s="35"/>
    </row>
    <row r="6" spans="1:17" ht="27.75" customHeight="1" x14ac:dyDescent="0.15">
      <c r="A6" s="36" t="s">
        <v>197</v>
      </c>
      <c r="B6" s="37"/>
      <c r="C6" s="19" t="s">
        <v>90</v>
      </c>
      <c r="D6" s="1" t="s">
        <v>91</v>
      </c>
      <c r="E6" s="1" t="s">
        <v>92</v>
      </c>
      <c r="F6" s="1" t="s">
        <v>93</v>
      </c>
      <c r="G6" s="1" t="s">
        <v>94</v>
      </c>
      <c r="H6" s="1" t="s">
        <v>95</v>
      </c>
      <c r="I6" s="1" t="s">
        <v>96</v>
      </c>
      <c r="J6" s="1" t="s">
        <v>97</v>
      </c>
      <c r="K6" s="1" t="s">
        <v>98</v>
      </c>
      <c r="L6" s="1" t="s">
        <v>99</v>
      </c>
      <c r="M6" s="1" t="s">
        <v>100</v>
      </c>
      <c r="N6" s="1" t="s">
        <v>101</v>
      </c>
      <c r="O6" s="19" t="s">
        <v>102</v>
      </c>
      <c r="P6" s="1" t="s">
        <v>131</v>
      </c>
      <c r="Q6" s="1" t="s">
        <v>132</v>
      </c>
    </row>
    <row r="7" spans="1:17" ht="30" customHeight="1" x14ac:dyDescent="0.15">
      <c r="A7" s="21" t="s">
        <v>133</v>
      </c>
      <c r="B7" s="22" t="s">
        <v>134</v>
      </c>
      <c r="C7" s="9">
        <v>65414</v>
      </c>
      <c r="D7" s="9">
        <v>51801</v>
      </c>
      <c r="E7" s="9">
        <v>92898</v>
      </c>
      <c r="F7" s="9">
        <v>81819</v>
      </c>
      <c r="G7" s="9">
        <v>70257</v>
      </c>
      <c r="H7" s="9">
        <v>91136</v>
      </c>
      <c r="I7" s="9">
        <v>78</v>
      </c>
      <c r="J7" s="9">
        <v>13</v>
      </c>
      <c r="K7" s="9">
        <v>104677</v>
      </c>
      <c r="L7" s="9">
        <v>129456</v>
      </c>
      <c r="M7" s="9">
        <v>116758</v>
      </c>
      <c r="N7" s="9">
        <v>77330</v>
      </c>
      <c r="O7" s="9">
        <f>SUM(C7:N7)</f>
        <v>881637</v>
      </c>
      <c r="P7" s="9">
        <v>771944</v>
      </c>
      <c r="Q7" s="15">
        <f>IF(O7*P7&lt;&gt;0,O7/P7,"0%")</f>
        <v>1.1420996859875845</v>
      </c>
    </row>
    <row r="8" spans="1:17" ht="30" customHeight="1" x14ac:dyDescent="0.15">
      <c r="A8" s="21" t="s">
        <v>135</v>
      </c>
      <c r="B8" s="22" t="s">
        <v>136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f t="shared" ref="O8:O21" si="0">SUM(C8:N8)</f>
        <v>0</v>
      </c>
      <c r="P8" s="9">
        <v>8</v>
      </c>
      <c r="Q8" s="15" t="str">
        <f t="shared" ref="Q8:Q22" si="1">IF(O8*P8&lt;&gt;0,O8/P8,"0%")</f>
        <v>0%</v>
      </c>
    </row>
    <row r="9" spans="1:17" s="16" customFormat="1" ht="30" customHeight="1" x14ac:dyDescent="0.15">
      <c r="A9" s="21" t="s">
        <v>137</v>
      </c>
      <c r="B9" s="22" t="s">
        <v>138</v>
      </c>
      <c r="C9" s="9">
        <v>0</v>
      </c>
      <c r="D9" s="9">
        <v>0</v>
      </c>
      <c r="E9" s="9">
        <v>29</v>
      </c>
      <c r="F9" s="9">
        <v>0</v>
      </c>
      <c r="G9" s="9">
        <v>1644</v>
      </c>
      <c r="H9" s="9">
        <v>3756</v>
      </c>
      <c r="I9" s="9">
        <v>19453</v>
      </c>
      <c r="J9" s="9">
        <v>17303</v>
      </c>
      <c r="K9" s="9">
        <v>8158</v>
      </c>
      <c r="L9" s="9">
        <v>6387</v>
      </c>
      <c r="M9" s="9">
        <v>1698</v>
      </c>
      <c r="N9" s="9">
        <v>14</v>
      </c>
      <c r="O9" s="9">
        <f t="shared" si="0"/>
        <v>58442</v>
      </c>
      <c r="P9" s="9">
        <v>48184</v>
      </c>
      <c r="Q9" s="15">
        <f t="shared" si="1"/>
        <v>1.2128922463888427</v>
      </c>
    </row>
    <row r="10" spans="1:17" ht="30" customHeight="1" x14ac:dyDescent="0.15">
      <c r="A10" s="21" t="s">
        <v>139</v>
      </c>
      <c r="B10" s="22" t="s">
        <v>140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f t="shared" si="0"/>
        <v>0</v>
      </c>
      <c r="P10" s="9">
        <v>0</v>
      </c>
      <c r="Q10" s="15" t="str">
        <f t="shared" si="1"/>
        <v>0%</v>
      </c>
    </row>
    <row r="11" spans="1:17" ht="30" customHeight="1" x14ac:dyDescent="0.15">
      <c r="A11" s="21" t="s">
        <v>141</v>
      </c>
      <c r="B11" s="22" t="s">
        <v>142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f t="shared" si="0"/>
        <v>0</v>
      </c>
      <c r="P11" s="9">
        <v>0</v>
      </c>
      <c r="Q11" s="15" t="str">
        <f t="shared" si="1"/>
        <v>0%</v>
      </c>
    </row>
    <row r="12" spans="1:17" ht="30" customHeight="1" x14ac:dyDescent="0.15">
      <c r="A12" s="21" t="s">
        <v>143</v>
      </c>
      <c r="B12" s="22" t="s">
        <v>144</v>
      </c>
      <c r="C12" s="9">
        <v>935</v>
      </c>
      <c r="D12" s="9">
        <v>2719</v>
      </c>
      <c r="E12" s="9">
        <v>9907</v>
      </c>
      <c r="F12" s="9">
        <v>13735</v>
      </c>
      <c r="G12" s="9">
        <v>8205</v>
      </c>
      <c r="H12" s="9">
        <v>3793</v>
      </c>
      <c r="I12" s="9">
        <v>13894</v>
      </c>
      <c r="J12" s="9">
        <v>3926</v>
      </c>
      <c r="K12" s="9">
        <v>11310</v>
      </c>
      <c r="L12" s="9">
        <v>13138</v>
      </c>
      <c r="M12" s="9">
        <v>15928</v>
      </c>
      <c r="N12" s="9">
        <v>3461</v>
      </c>
      <c r="O12" s="9">
        <f t="shared" si="0"/>
        <v>100951</v>
      </c>
      <c r="P12" s="9">
        <v>86053</v>
      </c>
      <c r="Q12" s="15">
        <f t="shared" si="1"/>
        <v>1.1731258642929356</v>
      </c>
    </row>
    <row r="13" spans="1:17" ht="30" customHeight="1" x14ac:dyDescent="0.15">
      <c r="A13" s="21" t="s">
        <v>145</v>
      </c>
      <c r="B13" s="22" t="s">
        <v>146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0"/>
        <v>0</v>
      </c>
      <c r="P13" s="9">
        <v>0</v>
      </c>
      <c r="Q13" s="15" t="str">
        <f t="shared" si="1"/>
        <v>0%</v>
      </c>
    </row>
    <row r="14" spans="1:17" ht="30" customHeight="1" x14ac:dyDescent="0.15">
      <c r="A14" s="21" t="s">
        <v>147</v>
      </c>
      <c r="B14" s="22" t="s">
        <v>148</v>
      </c>
      <c r="C14" s="9">
        <v>3746</v>
      </c>
      <c r="D14" s="9">
        <v>3010</v>
      </c>
      <c r="E14" s="9">
        <v>2408</v>
      </c>
      <c r="F14" s="9">
        <v>6604</v>
      </c>
      <c r="G14" s="9">
        <v>37895</v>
      </c>
      <c r="H14" s="9">
        <v>22351</v>
      </c>
      <c r="I14" s="9">
        <v>20488</v>
      </c>
      <c r="J14" s="9">
        <v>11316</v>
      </c>
      <c r="K14" s="9">
        <v>4905</v>
      </c>
      <c r="L14" s="9">
        <v>7621</v>
      </c>
      <c r="M14" s="9">
        <v>12762</v>
      </c>
      <c r="N14" s="9">
        <v>5932</v>
      </c>
      <c r="O14" s="9">
        <f t="shared" si="0"/>
        <v>139038</v>
      </c>
      <c r="P14" s="9">
        <v>153857</v>
      </c>
      <c r="Q14" s="15">
        <f t="shared" si="1"/>
        <v>0.90368329032803185</v>
      </c>
    </row>
    <row r="15" spans="1:17" ht="30" customHeight="1" x14ac:dyDescent="0.15">
      <c r="A15" s="21" t="s">
        <v>149</v>
      </c>
      <c r="B15" s="22" t="s">
        <v>150</v>
      </c>
      <c r="C15" s="9">
        <v>5555</v>
      </c>
      <c r="D15" s="9">
        <v>2569</v>
      </c>
      <c r="E15" s="9">
        <v>692</v>
      </c>
      <c r="F15" s="9">
        <v>0</v>
      </c>
      <c r="G15" s="9">
        <v>56956</v>
      </c>
      <c r="H15" s="9">
        <v>75553</v>
      </c>
      <c r="I15" s="9">
        <v>42258</v>
      </c>
      <c r="J15" s="9">
        <v>124932</v>
      </c>
      <c r="K15" s="9">
        <v>173011</v>
      </c>
      <c r="L15" s="9">
        <v>108490</v>
      </c>
      <c r="M15" s="9">
        <v>155694</v>
      </c>
      <c r="N15" s="9">
        <v>27270</v>
      </c>
      <c r="O15" s="9">
        <f t="shared" si="0"/>
        <v>772980</v>
      </c>
      <c r="P15" s="9">
        <v>683214</v>
      </c>
      <c r="Q15" s="15">
        <f t="shared" si="1"/>
        <v>1.1313878228490635</v>
      </c>
    </row>
    <row r="16" spans="1:17" ht="30" customHeight="1" x14ac:dyDescent="0.15">
      <c r="A16" s="21" t="s">
        <v>151</v>
      </c>
      <c r="B16" s="22" t="s">
        <v>152</v>
      </c>
      <c r="C16" s="9">
        <v>262</v>
      </c>
      <c r="D16" s="9">
        <v>236</v>
      </c>
      <c r="E16" s="9">
        <v>1811</v>
      </c>
      <c r="F16" s="9">
        <v>2039</v>
      </c>
      <c r="G16" s="9">
        <v>1936</v>
      </c>
      <c r="H16" s="9">
        <v>1399</v>
      </c>
      <c r="I16" s="9">
        <v>4491</v>
      </c>
      <c r="J16" s="9">
        <v>2782</v>
      </c>
      <c r="K16" s="9">
        <v>7013</v>
      </c>
      <c r="L16" s="9">
        <v>3126</v>
      </c>
      <c r="M16" s="9">
        <v>5544</v>
      </c>
      <c r="N16" s="9">
        <v>1662</v>
      </c>
      <c r="O16" s="9">
        <f t="shared" si="0"/>
        <v>32301</v>
      </c>
      <c r="P16" s="9">
        <v>27898</v>
      </c>
      <c r="Q16" s="15">
        <f t="shared" si="1"/>
        <v>1.1578249336870026</v>
      </c>
    </row>
    <row r="17" spans="1:17" ht="30" customHeight="1" x14ac:dyDescent="0.15">
      <c r="A17" s="21" t="s">
        <v>153</v>
      </c>
      <c r="B17" s="22" t="s">
        <v>154</v>
      </c>
      <c r="C17" s="9">
        <v>3892</v>
      </c>
      <c r="D17" s="9">
        <v>1440</v>
      </c>
      <c r="E17" s="9">
        <v>858</v>
      </c>
      <c r="F17" s="9">
        <v>6930</v>
      </c>
      <c r="G17" s="9">
        <v>9197</v>
      </c>
      <c r="H17" s="9">
        <v>7095</v>
      </c>
      <c r="I17" s="9">
        <v>20119</v>
      </c>
      <c r="J17" s="9">
        <v>12548</v>
      </c>
      <c r="K17" s="9">
        <v>10848</v>
      </c>
      <c r="L17" s="9">
        <v>6377</v>
      </c>
      <c r="M17" s="9">
        <v>4769</v>
      </c>
      <c r="N17" s="9">
        <v>710</v>
      </c>
      <c r="O17" s="9">
        <f t="shared" si="0"/>
        <v>84783</v>
      </c>
      <c r="P17" s="9">
        <v>89645</v>
      </c>
      <c r="Q17" s="15">
        <f t="shared" si="1"/>
        <v>0.94576384628255894</v>
      </c>
    </row>
    <row r="18" spans="1:17" ht="30" customHeight="1" x14ac:dyDescent="0.15">
      <c r="A18" s="21" t="s">
        <v>155</v>
      </c>
      <c r="B18" s="22" t="s">
        <v>156</v>
      </c>
      <c r="C18" s="9">
        <v>506</v>
      </c>
      <c r="D18" s="9">
        <v>155</v>
      </c>
      <c r="E18" s="9">
        <v>952</v>
      </c>
      <c r="F18" s="9">
        <v>8089</v>
      </c>
      <c r="G18" s="9">
        <v>25072</v>
      </c>
      <c r="H18" s="9">
        <v>15916</v>
      </c>
      <c r="I18" s="9">
        <v>3213</v>
      </c>
      <c r="J18" s="9">
        <v>1822</v>
      </c>
      <c r="K18" s="9">
        <v>1021</v>
      </c>
      <c r="L18" s="9">
        <v>27720</v>
      </c>
      <c r="M18" s="9">
        <v>48629</v>
      </c>
      <c r="N18" s="9">
        <v>23859</v>
      </c>
      <c r="O18" s="9">
        <f t="shared" si="0"/>
        <v>156954</v>
      </c>
      <c r="P18" s="9">
        <v>156586</v>
      </c>
      <c r="Q18" s="15">
        <f t="shared" si="1"/>
        <v>1.0023501462455136</v>
      </c>
    </row>
    <row r="19" spans="1:17" ht="30" customHeight="1" x14ac:dyDescent="0.15">
      <c r="A19" s="21" t="s">
        <v>157</v>
      </c>
      <c r="B19" s="22" t="s">
        <v>158</v>
      </c>
      <c r="C19" s="9">
        <v>381</v>
      </c>
      <c r="D19" s="9">
        <v>822</v>
      </c>
      <c r="E19" s="9">
        <v>2416</v>
      </c>
      <c r="F19" s="9">
        <v>967</v>
      </c>
      <c r="G19" s="9">
        <v>1452</v>
      </c>
      <c r="H19" s="9">
        <v>710</v>
      </c>
      <c r="I19" s="9">
        <v>1064</v>
      </c>
      <c r="J19" s="9">
        <v>25</v>
      </c>
      <c r="K19" s="9">
        <v>89</v>
      </c>
      <c r="L19" s="9">
        <v>431</v>
      </c>
      <c r="M19" s="9">
        <v>271</v>
      </c>
      <c r="N19" s="9">
        <v>0</v>
      </c>
      <c r="O19" s="9">
        <f t="shared" si="0"/>
        <v>8628</v>
      </c>
      <c r="P19" s="9">
        <v>6103</v>
      </c>
      <c r="Q19" s="15">
        <f t="shared" si="1"/>
        <v>1.4137309519908241</v>
      </c>
    </row>
    <row r="20" spans="1:17" ht="30" customHeight="1" x14ac:dyDescent="0.15">
      <c r="A20" s="21" t="s">
        <v>159</v>
      </c>
      <c r="B20" s="22" t="s">
        <v>160</v>
      </c>
      <c r="C20" s="9">
        <v>2841</v>
      </c>
      <c r="D20" s="9">
        <v>2710</v>
      </c>
      <c r="E20" s="9">
        <v>3853</v>
      </c>
      <c r="F20" s="9">
        <v>13308</v>
      </c>
      <c r="G20" s="9">
        <v>4866</v>
      </c>
      <c r="H20" s="9">
        <v>4725</v>
      </c>
      <c r="I20" s="9">
        <v>16198</v>
      </c>
      <c r="J20" s="9">
        <v>7603</v>
      </c>
      <c r="K20" s="9">
        <v>6631</v>
      </c>
      <c r="L20" s="9">
        <v>3627</v>
      </c>
      <c r="M20" s="9">
        <v>1736</v>
      </c>
      <c r="N20" s="9">
        <v>1795</v>
      </c>
      <c r="O20" s="9">
        <f t="shared" si="0"/>
        <v>69893</v>
      </c>
      <c r="P20" s="9">
        <v>86734</v>
      </c>
      <c r="Q20" s="15">
        <f t="shared" si="1"/>
        <v>0.80583162312357326</v>
      </c>
    </row>
    <row r="21" spans="1:17" ht="30" customHeight="1" x14ac:dyDescent="0.15">
      <c r="A21" s="21" t="s">
        <v>161</v>
      </c>
      <c r="B21" s="22" t="s">
        <v>162</v>
      </c>
      <c r="C21" s="9">
        <v>337</v>
      </c>
      <c r="D21" s="9">
        <v>244</v>
      </c>
      <c r="E21" s="9">
        <v>382</v>
      </c>
      <c r="F21" s="9">
        <v>335</v>
      </c>
      <c r="G21" s="9">
        <v>1822</v>
      </c>
      <c r="H21" s="9">
        <v>6978</v>
      </c>
      <c r="I21" s="9">
        <v>24552</v>
      </c>
      <c r="J21" s="9">
        <v>20581</v>
      </c>
      <c r="K21" s="9">
        <v>859</v>
      </c>
      <c r="L21" s="9">
        <v>1138</v>
      </c>
      <c r="M21" s="9">
        <v>281</v>
      </c>
      <c r="N21" s="9">
        <v>368</v>
      </c>
      <c r="O21" s="9">
        <f t="shared" si="0"/>
        <v>57877</v>
      </c>
      <c r="P21" s="9">
        <v>46194</v>
      </c>
      <c r="Q21" s="15">
        <f t="shared" si="1"/>
        <v>1.2529116335454822</v>
      </c>
    </row>
    <row r="22" spans="1:17" ht="30" customHeight="1" x14ac:dyDescent="0.15">
      <c r="A22" s="39" t="s">
        <v>163</v>
      </c>
      <c r="B22" s="39"/>
      <c r="C22" s="9">
        <f t="shared" ref="C22:O22" si="2">SUM(C7:C21)</f>
        <v>83869</v>
      </c>
      <c r="D22" s="9">
        <f t="shared" si="2"/>
        <v>65706</v>
      </c>
      <c r="E22" s="9">
        <f t="shared" si="2"/>
        <v>116206</v>
      </c>
      <c r="F22" s="9">
        <f t="shared" si="2"/>
        <v>133826</v>
      </c>
      <c r="G22" s="9">
        <f t="shared" si="2"/>
        <v>219302</v>
      </c>
      <c r="H22" s="9">
        <f t="shared" si="2"/>
        <v>233412</v>
      </c>
      <c r="I22" s="9">
        <f t="shared" si="2"/>
        <v>165808</v>
      </c>
      <c r="J22" s="9">
        <f t="shared" si="2"/>
        <v>202851</v>
      </c>
      <c r="K22" s="9">
        <f t="shared" si="2"/>
        <v>328522</v>
      </c>
      <c r="L22" s="9">
        <f t="shared" si="2"/>
        <v>307511</v>
      </c>
      <c r="M22" s="9">
        <f t="shared" si="2"/>
        <v>364070</v>
      </c>
      <c r="N22" s="9">
        <f t="shared" si="2"/>
        <v>142401</v>
      </c>
      <c r="O22" s="9">
        <f t="shared" si="2"/>
        <v>2363484</v>
      </c>
      <c r="P22" s="9">
        <f>SUM(P7:P21)</f>
        <v>2156420</v>
      </c>
      <c r="Q22" s="15">
        <f t="shared" si="1"/>
        <v>1.0960221107205461</v>
      </c>
    </row>
    <row r="23" spans="1:17" ht="30" customHeight="1" x14ac:dyDescent="0.15">
      <c r="A23" s="37" t="s">
        <v>164</v>
      </c>
      <c r="B23" s="37"/>
      <c r="C23" s="9">
        <v>149893</v>
      </c>
      <c r="D23" s="9">
        <v>71983</v>
      </c>
      <c r="E23" s="9">
        <v>106390</v>
      </c>
      <c r="F23" s="9">
        <v>117038</v>
      </c>
      <c r="G23" s="9">
        <v>133009</v>
      </c>
      <c r="H23" s="9">
        <v>219139</v>
      </c>
      <c r="I23" s="9">
        <v>149305</v>
      </c>
      <c r="J23" s="9">
        <v>174307</v>
      </c>
      <c r="K23" s="9">
        <v>338520</v>
      </c>
      <c r="L23" s="9">
        <v>217785</v>
      </c>
      <c r="M23" s="9">
        <v>335297</v>
      </c>
      <c r="N23" s="9">
        <v>143754</v>
      </c>
      <c r="O23" s="9">
        <f>SUM(C23:N23)</f>
        <v>2156420</v>
      </c>
      <c r="P23" s="40"/>
      <c r="Q23" s="41"/>
    </row>
    <row r="24" spans="1:17" ht="30" customHeight="1" x14ac:dyDescent="0.15">
      <c r="A24" s="37" t="s">
        <v>68</v>
      </c>
      <c r="B24" s="37"/>
      <c r="C24" s="10">
        <f t="shared" ref="C24:O24" si="3">C22/C23</f>
        <v>0.55952579506714795</v>
      </c>
      <c r="D24" s="10">
        <f t="shared" si="3"/>
        <v>0.91279885528527571</v>
      </c>
      <c r="E24" s="10">
        <f t="shared" si="3"/>
        <v>1.0922643105555034</v>
      </c>
      <c r="F24" s="10">
        <f t="shared" si="3"/>
        <v>1.1434405919444968</v>
      </c>
      <c r="G24" s="10">
        <f t="shared" si="3"/>
        <v>1.6487756467607455</v>
      </c>
      <c r="H24" s="10">
        <f t="shared" si="3"/>
        <v>1.0651321763812009</v>
      </c>
      <c r="I24" s="10">
        <f t="shared" si="3"/>
        <v>1.110532132212585</v>
      </c>
      <c r="J24" s="10">
        <f t="shared" si="3"/>
        <v>1.1637570493439735</v>
      </c>
      <c r="K24" s="10">
        <f t="shared" si="3"/>
        <v>0.97046555594942696</v>
      </c>
      <c r="L24" s="10">
        <f t="shared" si="3"/>
        <v>1.4119934798080676</v>
      </c>
      <c r="M24" s="10">
        <f t="shared" si="3"/>
        <v>1.0858134728315494</v>
      </c>
      <c r="N24" s="10">
        <f t="shared" si="3"/>
        <v>0.99058808798363873</v>
      </c>
      <c r="O24" s="10">
        <f t="shared" si="3"/>
        <v>1.0960221107205461</v>
      </c>
      <c r="P24" s="42"/>
      <c r="Q24" s="43"/>
    </row>
    <row r="25" spans="1:17" ht="18.95" customHeight="1" x14ac:dyDescent="0.15">
      <c r="M25" s="24"/>
      <c r="O25" s="6" t="s">
        <v>126</v>
      </c>
    </row>
  </sheetData>
  <mergeCells count="6">
    <mergeCell ref="O5:Q5"/>
    <mergeCell ref="A6:B6"/>
    <mergeCell ref="A22:B22"/>
    <mergeCell ref="A23:B23"/>
    <mergeCell ref="P23:Q24"/>
    <mergeCell ref="A24:B24"/>
  </mergeCells>
  <phoneticPr fontId="1"/>
  <pageMargins left="0.78740157480314965" right="0.39370078740157483" top="0.39370078740157483" bottom="0.39370078740157483" header="0" footer="0"/>
  <pageSetup paperSize="9" scale="85" orientation="landscape" r:id="rId1"/>
  <headerFooter scaleWithDoc="0" alignWithMargins="0">
    <oddFooter>&amp;C&amp;"ＭＳ 明朝,標準"&amp;10－１２－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"/>
  <sheetViews>
    <sheetView view="pageLayout" zoomScaleNormal="100" workbookViewId="0">
      <selection activeCell="B2" sqref="B2"/>
    </sheetView>
  </sheetViews>
  <sheetFormatPr defaultRowHeight="14.25" x14ac:dyDescent="0.15"/>
  <cols>
    <col min="1" max="1" width="11.375" style="14" customWidth="1"/>
    <col min="2" max="12" width="11.375" style="6" customWidth="1"/>
    <col min="13" max="16384" width="9" style="6"/>
  </cols>
  <sheetData>
    <row r="2" spans="1:12" ht="31.5" customHeight="1" x14ac:dyDescent="0.15">
      <c r="A2" s="18" t="s">
        <v>169</v>
      </c>
    </row>
    <row r="3" spans="1:12" ht="30.75" customHeight="1" x14ac:dyDescent="0.15">
      <c r="A3" s="6"/>
      <c r="K3" s="33" t="s">
        <v>130</v>
      </c>
      <c r="L3" s="33"/>
    </row>
    <row r="4" spans="1:12" ht="30.75" customHeight="1" x14ac:dyDescent="0.15">
      <c r="A4" s="1" t="s">
        <v>170</v>
      </c>
      <c r="B4" s="1" t="s">
        <v>171</v>
      </c>
      <c r="C4" s="1" t="s">
        <v>172</v>
      </c>
      <c r="D4" s="1" t="s">
        <v>173</v>
      </c>
      <c r="E4" s="1" t="s">
        <v>174</v>
      </c>
      <c r="F4" s="1" t="s">
        <v>175</v>
      </c>
      <c r="G4" s="1" t="s">
        <v>176</v>
      </c>
      <c r="H4" s="1" t="s">
        <v>177</v>
      </c>
      <c r="I4" s="1" t="s">
        <v>178</v>
      </c>
      <c r="J4" s="1" t="s">
        <v>179</v>
      </c>
      <c r="K4" s="1" t="s">
        <v>131</v>
      </c>
      <c r="L4" s="1" t="s">
        <v>132</v>
      </c>
    </row>
    <row r="5" spans="1:12" ht="30.75" customHeight="1" x14ac:dyDescent="0.15">
      <c r="A5" s="8" t="s">
        <v>180</v>
      </c>
      <c r="B5" s="9">
        <v>34041</v>
      </c>
      <c r="C5" s="9">
        <v>3006</v>
      </c>
      <c r="D5" s="9">
        <v>7757</v>
      </c>
      <c r="E5" s="9">
        <v>20868</v>
      </c>
      <c r="F5" s="9">
        <v>23289</v>
      </c>
      <c r="G5" s="9">
        <v>8505</v>
      </c>
      <c r="H5" s="9">
        <v>59</v>
      </c>
      <c r="I5" s="9">
        <v>49590</v>
      </c>
      <c r="J5" s="9">
        <f t="shared" ref="J5:J16" si="0">SUM(B5:I5)</f>
        <v>147115</v>
      </c>
      <c r="K5" s="9">
        <v>280336</v>
      </c>
      <c r="L5" s="15">
        <f>IF(J5*K5&lt;&gt;0,J5/K5,"0%")</f>
        <v>0.5247809771131785</v>
      </c>
    </row>
    <row r="6" spans="1:12" ht="30.75" customHeight="1" x14ac:dyDescent="0.15">
      <c r="A6" s="8" t="s">
        <v>181</v>
      </c>
      <c r="B6" s="9">
        <v>56646</v>
      </c>
      <c r="C6" s="9">
        <v>5366</v>
      </c>
      <c r="D6" s="9">
        <v>16549</v>
      </c>
      <c r="E6" s="9">
        <v>1053</v>
      </c>
      <c r="F6" s="9">
        <v>48052</v>
      </c>
      <c r="G6" s="9">
        <v>14287</v>
      </c>
      <c r="H6" s="9">
        <v>43</v>
      </c>
      <c r="I6" s="9">
        <v>91632</v>
      </c>
      <c r="J6" s="9">
        <f t="shared" si="0"/>
        <v>233628</v>
      </c>
      <c r="K6" s="9">
        <v>174610</v>
      </c>
      <c r="L6" s="15">
        <f t="shared" ref="L6:L17" si="1">IF(J6*K6&lt;&gt;0,J6/K6,"0%")</f>
        <v>1.3379989691312066</v>
      </c>
    </row>
    <row r="7" spans="1:12" ht="30.75" customHeight="1" x14ac:dyDescent="0.15">
      <c r="A7" s="8" t="s">
        <v>182</v>
      </c>
      <c r="B7" s="9">
        <v>42800</v>
      </c>
      <c r="C7" s="9">
        <v>9231</v>
      </c>
      <c r="D7" s="9">
        <v>20914</v>
      </c>
      <c r="E7" s="9">
        <v>2917</v>
      </c>
      <c r="F7" s="9">
        <v>61700</v>
      </c>
      <c r="G7" s="9">
        <v>27914</v>
      </c>
      <c r="H7" s="9">
        <v>402</v>
      </c>
      <c r="I7" s="9">
        <v>129798</v>
      </c>
      <c r="J7" s="9">
        <f t="shared" si="0"/>
        <v>295676</v>
      </c>
      <c r="K7" s="9">
        <v>261485</v>
      </c>
      <c r="L7" s="15">
        <f t="shared" si="1"/>
        <v>1.1307570223913417</v>
      </c>
    </row>
    <row r="8" spans="1:12" ht="30.75" customHeight="1" x14ac:dyDescent="0.15">
      <c r="A8" s="8" t="s">
        <v>183</v>
      </c>
      <c r="B8" s="9">
        <v>44363</v>
      </c>
      <c r="C8" s="9">
        <v>3581</v>
      </c>
      <c r="D8" s="9">
        <v>15481</v>
      </c>
      <c r="E8" s="9">
        <v>46798</v>
      </c>
      <c r="F8" s="9">
        <v>48772</v>
      </c>
      <c r="G8" s="9">
        <v>23134</v>
      </c>
      <c r="H8" s="9">
        <v>1807</v>
      </c>
      <c r="I8" s="9">
        <v>81105</v>
      </c>
      <c r="J8" s="9">
        <f t="shared" si="0"/>
        <v>265041</v>
      </c>
      <c r="K8" s="9">
        <v>257593</v>
      </c>
      <c r="L8" s="15">
        <f t="shared" si="1"/>
        <v>1.0289138291801407</v>
      </c>
    </row>
    <row r="9" spans="1:12" ht="30.75" customHeight="1" x14ac:dyDescent="0.15">
      <c r="A9" s="8" t="s">
        <v>184</v>
      </c>
      <c r="B9" s="9">
        <v>100626</v>
      </c>
      <c r="C9" s="9">
        <v>7923</v>
      </c>
      <c r="D9" s="9">
        <v>10357</v>
      </c>
      <c r="E9" s="9">
        <v>71955</v>
      </c>
      <c r="F9" s="9">
        <v>86266</v>
      </c>
      <c r="G9" s="9">
        <v>62121</v>
      </c>
      <c r="H9" s="9">
        <v>3811</v>
      </c>
      <c r="I9" s="9">
        <v>128034</v>
      </c>
      <c r="J9" s="9">
        <f t="shared" si="0"/>
        <v>471093</v>
      </c>
      <c r="K9" s="9">
        <v>422484</v>
      </c>
      <c r="L9" s="15">
        <f t="shared" si="1"/>
        <v>1.1150552446956572</v>
      </c>
    </row>
    <row r="10" spans="1:12" ht="30.75" customHeight="1" x14ac:dyDescent="0.15">
      <c r="A10" s="8" t="s">
        <v>185</v>
      </c>
      <c r="B10" s="9">
        <v>143324</v>
      </c>
      <c r="C10" s="9">
        <v>6974</v>
      </c>
      <c r="D10" s="9">
        <v>10464</v>
      </c>
      <c r="E10" s="9">
        <v>47941</v>
      </c>
      <c r="F10" s="9">
        <v>56024</v>
      </c>
      <c r="G10" s="9">
        <v>35558</v>
      </c>
      <c r="H10" s="9">
        <v>2521</v>
      </c>
      <c r="I10" s="9">
        <v>181009</v>
      </c>
      <c r="J10" s="9">
        <f t="shared" si="0"/>
        <v>483815</v>
      </c>
      <c r="K10" s="9">
        <v>614621</v>
      </c>
      <c r="L10" s="15">
        <f t="shared" si="1"/>
        <v>0.78717616222029507</v>
      </c>
    </row>
    <row r="11" spans="1:12" ht="30.75" customHeight="1" x14ac:dyDescent="0.15">
      <c r="A11" s="8" t="s">
        <v>186</v>
      </c>
      <c r="B11" s="9">
        <v>90797</v>
      </c>
      <c r="C11" s="9">
        <v>15351</v>
      </c>
      <c r="D11" s="9">
        <v>9442</v>
      </c>
      <c r="E11" s="9">
        <v>62782</v>
      </c>
      <c r="F11" s="9">
        <v>21154</v>
      </c>
      <c r="G11" s="9">
        <v>15755</v>
      </c>
      <c r="H11" s="9">
        <v>4099</v>
      </c>
      <c r="I11" s="9">
        <v>56334</v>
      </c>
      <c r="J11" s="9">
        <f t="shared" si="0"/>
        <v>275714</v>
      </c>
      <c r="K11" s="9">
        <v>276367</v>
      </c>
      <c r="L11" s="15">
        <f t="shared" si="1"/>
        <v>0.997637199810397</v>
      </c>
    </row>
    <row r="12" spans="1:12" ht="30.75" customHeight="1" x14ac:dyDescent="0.15">
      <c r="A12" s="8" t="s">
        <v>187</v>
      </c>
      <c r="B12" s="9">
        <v>165483</v>
      </c>
      <c r="C12" s="9">
        <v>7840</v>
      </c>
      <c r="D12" s="9">
        <v>4252</v>
      </c>
      <c r="E12" s="9">
        <v>51665</v>
      </c>
      <c r="F12" s="9">
        <v>20592</v>
      </c>
      <c r="G12" s="9">
        <v>6333</v>
      </c>
      <c r="H12" s="9">
        <v>1238</v>
      </c>
      <c r="I12" s="9">
        <v>10406</v>
      </c>
      <c r="J12" s="9">
        <f t="shared" si="0"/>
        <v>267809</v>
      </c>
      <c r="K12" s="9">
        <v>276079</v>
      </c>
      <c r="L12" s="15">
        <f t="shared" si="1"/>
        <v>0.97004480601566945</v>
      </c>
    </row>
    <row r="13" spans="1:12" ht="30.75" customHeight="1" x14ac:dyDescent="0.15">
      <c r="A13" s="8" t="s">
        <v>188</v>
      </c>
      <c r="B13" s="9">
        <v>271591</v>
      </c>
      <c r="C13" s="9">
        <v>10641</v>
      </c>
      <c r="D13" s="9">
        <v>7162</v>
      </c>
      <c r="E13" s="9">
        <v>64702</v>
      </c>
      <c r="F13" s="9">
        <v>27586</v>
      </c>
      <c r="G13" s="9">
        <v>14061</v>
      </c>
      <c r="H13" s="9">
        <v>1828</v>
      </c>
      <c r="I13" s="9">
        <v>70510</v>
      </c>
      <c r="J13" s="9">
        <f t="shared" si="0"/>
        <v>468081</v>
      </c>
      <c r="K13" s="9">
        <v>613409</v>
      </c>
      <c r="L13" s="15">
        <f t="shared" si="1"/>
        <v>0.76308140245741418</v>
      </c>
    </row>
    <row r="14" spans="1:12" ht="30.75" customHeight="1" x14ac:dyDescent="0.15">
      <c r="A14" s="8" t="s">
        <v>189</v>
      </c>
      <c r="B14" s="9">
        <v>143788</v>
      </c>
      <c r="C14" s="9">
        <v>4637</v>
      </c>
      <c r="D14" s="9">
        <v>9734</v>
      </c>
      <c r="E14" s="9">
        <v>57021</v>
      </c>
      <c r="F14" s="9">
        <v>49159</v>
      </c>
      <c r="G14" s="9">
        <v>31609</v>
      </c>
      <c r="H14" s="9">
        <v>2561</v>
      </c>
      <c r="I14" s="9">
        <v>49212</v>
      </c>
      <c r="J14" s="9">
        <f t="shared" si="0"/>
        <v>347721</v>
      </c>
      <c r="K14" s="9">
        <v>269073</v>
      </c>
      <c r="L14" s="15">
        <f t="shared" si="1"/>
        <v>1.2922924262189071</v>
      </c>
    </row>
    <row r="15" spans="1:12" ht="30.75" customHeight="1" x14ac:dyDescent="0.15">
      <c r="A15" s="8" t="s">
        <v>190</v>
      </c>
      <c r="B15" s="9">
        <v>179258</v>
      </c>
      <c r="C15" s="9">
        <v>3028</v>
      </c>
      <c r="D15" s="9">
        <v>13473</v>
      </c>
      <c r="E15" s="9">
        <v>48740</v>
      </c>
      <c r="F15" s="9">
        <v>49088</v>
      </c>
      <c r="G15" s="9">
        <v>38884</v>
      </c>
      <c r="H15" s="9">
        <v>1430</v>
      </c>
      <c r="I15" s="9">
        <v>48530</v>
      </c>
      <c r="J15" s="9">
        <f t="shared" si="0"/>
        <v>382431</v>
      </c>
      <c r="K15" s="9">
        <v>404264</v>
      </c>
      <c r="L15" s="15">
        <f t="shared" si="1"/>
        <v>0.94599321235628209</v>
      </c>
    </row>
    <row r="16" spans="1:12" ht="30.75" customHeight="1" x14ac:dyDescent="0.15">
      <c r="A16" s="8" t="s">
        <v>191</v>
      </c>
      <c r="B16" s="9">
        <v>44422</v>
      </c>
      <c r="C16" s="9">
        <v>516</v>
      </c>
      <c r="D16" s="9">
        <v>5762</v>
      </c>
      <c r="E16" s="9">
        <v>10207</v>
      </c>
      <c r="F16" s="9">
        <v>26270</v>
      </c>
      <c r="G16" s="9">
        <v>15911</v>
      </c>
      <c r="H16" s="9">
        <v>447</v>
      </c>
      <c r="I16" s="9">
        <v>24732</v>
      </c>
      <c r="J16" s="9">
        <f t="shared" si="0"/>
        <v>128267</v>
      </c>
      <c r="K16" s="9">
        <v>154458</v>
      </c>
      <c r="L16" s="15">
        <f t="shared" si="1"/>
        <v>0.83043286848204689</v>
      </c>
    </row>
    <row r="17" spans="1:12" ht="30.75" customHeight="1" x14ac:dyDescent="0.15">
      <c r="A17" s="8" t="s">
        <v>192</v>
      </c>
      <c r="B17" s="9">
        <f t="shared" ref="B17:K17" si="2">SUM(B5:B16)</f>
        <v>1317139</v>
      </c>
      <c r="C17" s="9">
        <f t="shared" si="2"/>
        <v>78094</v>
      </c>
      <c r="D17" s="9">
        <f t="shared" si="2"/>
        <v>131347</v>
      </c>
      <c r="E17" s="9">
        <f t="shared" si="2"/>
        <v>486649</v>
      </c>
      <c r="F17" s="9">
        <f t="shared" si="2"/>
        <v>517952</v>
      </c>
      <c r="G17" s="9">
        <f t="shared" si="2"/>
        <v>294072</v>
      </c>
      <c r="H17" s="9">
        <f t="shared" si="2"/>
        <v>20246</v>
      </c>
      <c r="I17" s="9">
        <f t="shared" si="2"/>
        <v>920892</v>
      </c>
      <c r="J17" s="9">
        <f t="shared" si="2"/>
        <v>3766391</v>
      </c>
      <c r="K17" s="9">
        <f t="shared" si="2"/>
        <v>4004779</v>
      </c>
      <c r="L17" s="15">
        <f t="shared" si="1"/>
        <v>0.94047411854686613</v>
      </c>
    </row>
    <row r="18" spans="1:12" ht="30.75" customHeight="1" x14ac:dyDescent="0.15">
      <c r="A18" s="1" t="s">
        <v>164</v>
      </c>
      <c r="B18" s="9">
        <v>1563415</v>
      </c>
      <c r="C18" s="9">
        <v>76065</v>
      </c>
      <c r="D18" s="9">
        <v>115739</v>
      </c>
      <c r="E18" s="9">
        <v>504219</v>
      </c>
      <c r="F18" s="9">
        <v>543253</v>
      </c>
      <c r="G18" s="9">
        <v>317879</v>
      </c>
      <c r="H18" s="9">
        <v>33021</v>
      </c>
      <c r="I18" s="9">
        <v>851188</v>
      </c>
      <c r="J18" s="9">
        <f>SUM(B18:I18)</f>
        <v>4004779</v>
      </c>
      <c r="K18" s="34"/>
      <c r="L18" s="34"/>
    </row>
    <row r="19" spans="1:12" ht="30.75" customHeight="1" x14ac:dyDescent="0.15">
      <c r="A19" s="1" t="s">
        <v>66</v>
      </c>
      <c r="B19" s="10">
        <f t="shared" ref="B19:J19" si="3">B17/B18</f>
        <v>0.84247560628495954</v>
      </c>
      <c r="C19" s="10">
        <f t="shared" si="3"/>
        <v>1.0266745546572011</v>
      </c>
      <c r="D19" s="10">
        <f t="shared" si="3"/>
        <v>1.1348551482214293</v>
      </c>
      <c r="E19" s="10">
        <f t="shared" si="3"/>
        <v>0.96515403029239277</v>
      </c>
      <c r="F19" s="10">
        <f t="shared" si="3"/>
        <v>0.9534268563634255</v>
      </c>
      <c r="G19" s="10">
        <f t="shared" si="3"/>
        <v>0.9251067229983736</v>
      </c>
      <c r="H19" s="10">
        <f t="shared" si="3"/>
        <v>0.61312498107265079</v>
      </c>
      <c r="I19" s="10">
        <f t="shared" si="3"/>
        <v>1.0818902522122023</v>
      </c>
      <c r="J19" s="10">
        <f t="shared" si="3"/>
        <v>0.94047411854686613</v>
      </c>
      <c r="K19" s="34"/>
      <c r="L19" s="34"/>
    </row>
    <row r="20" spans="1:12" ht="19.5" customHeight="1" x14ac:dyDescent="0.15">
      <c r="A20" s="6"/>
      <c r="K20" s="6" t="s">
        <v>126</v>
      </c>
    </row>
  </sheetData>
  <mergeCells count="2">
    <mergeCell ref="K3:L3"/>
    <mergeCell ref="K18:L19"/>
  </mergeCells>
  <phoneticPr fontId="1"/>
  <pageMargins left="0.78740157480314965" right="0.39370078740157483" top="0.39370078740157483" bottom="0.39370078740157483" header="0" footer="0"/>
  <pageSetup paperSize="9" orientation="landscape" r:id="rId1"/>
  <headerFooter scaleWithDoc="0" alignWithMargins="0">
    <oddFooter>&amp;C&amp;"ＭＳ 明朝,標準"&amp;10－１３－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"/>
  <sheetViews>
    <sheetView view="pageLayout" zoomScaleNormal="100" workbookViewId="0">
      <selection activeCell="B2" sqref="B2"/>
    </sheetView>
  </sheetViews>
  <sheetFormatPr defaultRowHeight="14.25" x14ac:dyDescent="0.15"/>
  <cols>
    <col min="1" max="1" width="11.875" style="14" customWidth="1"/>
    <col min="2" max="12" width="11" style="6" customWidth="1"/>
    <col min="13" max="16384" width="9" style="6"/>
  </cols>
  <sheetData>
    <row r="2" spans="1:12" ht="31.7" customHeight="1" x14ac:dyDescent="0.15">
      <c r="A2" s="18" t="s">
        <v>193</v>
      </c>
    </row>
    <row r="3" spans="1:12" ht="31.7" customHeight="1" x14ac:dyDescent="0.15">
      <c r="A3" s="6"/>
      <c r="J3" s="33" t="s">
        <v>168</v>
      </c>
      <c r="K3" s="33"/>
      <c r="L3" s="33"/>
    </row>
    <row r="4" spans="1:12" ht="29.45" customHeight="1" x14ac:dyDescent="0.15">
      <c r="A4" s="19" t="s">
        <v>195</v>
      </c>
      <c r="B4" s="1" t="s">
        <v>171</v>
      </c>
      <c r="C4" s="1" t="s">
        <v>172</v>
      </c>
      <c r="D4" s="1" t="s">
        <v>173</v>
      </c>
      <c r="E4" s="1" t="s">
        <v>174</v>
      </c>
      <c r="F4" s="1" t="s">
        <v>175</v>
      </c>
      <c r="G4" s="1" t="s">
        <v>176</v>
      </c>
      <c r="H4" s="1" t="s">
        <v>177</v>
      </c>
      <c r="I4" s="1" t="s">
        <v>178</v>
      </c>
      <c r="J4" s="1" t="s">
        <v>179</v>
      </c>
      <c r="K4" s="1" t="s">
        <v>131</v>
      </c>
      <c r="L4" s="1" t="s">
        <v>132</v>
      </c>
    </row>
    <row r="5" spans="1:12" ht="29.45" customHeight="1" x14ac:dyDescent="0.15">
      <c r="A5" s="8" t="s">
        <v>180</v>
      </c>
      <c r="B5" s="9">
        <v>18924</v>
      </c>
      <c r="C5" s="9">
        <v>2619</v>
      </c>
      <c r="D5" s="9">
        <v>4221</v>
      </c>
      <c r="E5" s="9">
        <v>3361</v>
      </c>
      <c r="F5" s="9">
        <v>13659</v>
      </c>
      <c r="G5" s="9">
        <v>4991</v>
      </c>
      <c r="H5" s="9">
        <v>98</v>
      </c>
      <c r="I5" s="9">
        <v>35996</v>
      </c>
      <c r="J5" s="9">
        <f t="shared" ref="J5:J16" si="0">SUM(B5:I5)</f>
        <v>83869</v>
      </c>
      <c r="K5" s="9">
        <v>149893</v>
      </c>
      <c r="L5" s="15">
        <f t="shared" ref="L5:L16" si="1">IF(J5*K5&lt;&gt;0,J5/K5,"0%")</f>
        <v>0.55952579506714795</v>
      </c>
    </row>
    <row r="6" spans="1:12" ht="29.45" customHeight="1" x14ac:dyDescent="0.15">
      <c r="A6" s="8" t="s">
        <v>181</v>
      </c>
      <c r="B6" s="9">
        <v>12691</v>
      </c>
      <c r="C6" s="9">
        <v>5896</v>
      </c>
      <c r="D6" s="9">
        <v>4692</v>
      </c>
      <c r="E6" s="9">
        <v>656</v>
      </c>
      <c r="F6" s="9">
        <v>10421</v>
      </c>
      <c r="G6" s="9">
        <v>4545</v>
      </c>
      <c r="H6" s="9">
        <v>75</v>
      </c>
      <c r="I6" s="9">
        <v>26730</v>
      </c>
      <c r="J6" s="9">
        <f t="shared" si="0"/>
        <v>65706</v>
      </c>
      <c r="K6" s="9">
        <v>71983</v>
      </c>
      <c r="L6" s="15">
        <f t="shared" si="1"/>
        <v>0.91279885528527571</v>
      </c>
    </row>
    <row r="7" spans="1:12" ht="29.45" customHeight="1" x14ac:dyDescent="0.15">
      <c r="A7" s="8" t="s">
        <v>182</v>
      </c>
      <c r="B7" s="9">
        <v>20945</v>
      </c>
      <c r="C7" s="9">
        <v>9152</v>
      </c>
      <c r="D7" s="9">
        <v>8219</v>
      </c>
      <c r="E7" s="9">
        <v>1837</v>
      </c>
      <c r="F7" s="9">
        <v>18152</v>
      </c>
      <c r="G7" s="9">
        <v>8049</v>
      </c>
      <c r="H7" s="9">
        <v>449</v>
      </c>
      <c r="I7" s="9">
        <v>49403</v>
      </c>
      <c r="J7" s="9">
        <f t="shared" si="0"/>
        <v>116206</v>
      </c>
      <c r="K7" s="9">
        <v>106390</v>
      </c>
      <c r="L7" s="15">
        <f t="shared" si="1"/>
        <v>1.0922643105555034</v>
      </c>
    </row>
    <row r="8" spans="1:12" ht="29.45" customHeight="1" x14ac:dyDescent="0.15">
      <c r="A8" s="8" t="s">
        <v>183</v>
      </c>
      <c r="B8" s="9">
        <v>30648</v>
      </c>
      <c r="C8" s="9">
        <v>3573</v>
      </c>
      <c r="D8" s="9">
        <v>7415</v>
      </c>
      <c r="E8" s="9">
        <v>11709</v>
      </c>
      <c r="F8" s="9">
        <v>23086</v>
      </c>
      <c r="G8" s="9">
        <v>11491</v>
      </c>
      <c r="H8" s="9">
        <v>1730</v>
      </c>
      <c r="I8" s="9">
        <v>44174</v>
      </c>
      <c r="J8" s="9">
        <f t="shared" si="0"/>
        <v>133826</v>
      </c>
      <c r="K8" s="9">
        <v>117038</v>
      </c>
      <c r="L8" s="15">
        <f t="shared" si="1"/>
        <v>1.1434405919444968</v>
      </c>
    </row>
    <row r="9" spans="1:12" ht="29.45" customHeight="1" x14ac:dyDescent="0.15">
      <c r="A9" s="8" t="s">
        <v>184</v>
      </c>
      <c r="B9" s="9">
        <v>67345</v>
      </c>
      <c r="C9" s="9">
        <v>5464</v>
      </c>
      <c r="D9" s="9">
        <v>5096</v>
      </c>
      <c r="E9" s="9">
        <v>14157</v>
      </c>
      <c r="F9" s="9">
        <v>29155</v>
      </c>
      <c r="G9" s="9">
        <v>19873</v>
      </c>
      <c r="H9" s="9">
        <v>7478</v>
      </c>
      <c r="I9" s="9">
        <v>70734</v>
      </c>
      <c r="J9" s="9">
        <f t="shared" si="0"/>
        <v>219302</v>
      </c>
      <c r="K9" s="9">
        <v>133009</v>
      </c>
      <c r="L9" s="15">
        <f t="shared" si="1"/>
        <v>1.6487756467607455</v>
      </c>
    </row>
    <row r="10" spans="1:12" ht="29.45" customHeight="1" x14ac:dyDescent="0.15">
      <c r="A10" s="8" t="s">
        <v>185</v>
      </c>
      <c r="B10" s="9">
        <v>70203</v>
      </c>
      <c r="C10" s="9">
        <v>4754</v>
      </c>
      <c r="D10" s="9">
        <v>8523</v>
      </c>
      <c r="E10" s="9">
        <v>10328</v>
      </c>
      <c r="F10" s="9">
        <v>22767</v>
      </c>
      <c r="G10" s="9">
        <v>16667</v>
      </c>
      <c r="H10" s="9">
        <v>4924</v>
      </c>
      <c r="I10" s="9">
        <v>95246</v>
      </c>
      <c r="J10" s="9">
        <f t="shared" si="0"/>
        <v>233412</v>
      </c>
      <c r="K10" s="9">
        <v>219139</v>
      </c>
      <c r="L10" s="15">
        <f t="shared" si="1"/>
        <v>1.0651321763812009</v>
      </c>
    </row>
    <row r="11" spans="1:12" ht="29.45" customHeight="1" x14ac:dyDescent="0.15">
      <c r="A11" s="8" t="s">
        <v>186</v>
      </c>
      <c r="B11" s="9">
        <v>55250</v>
      </c>
      <c r="C11" s="9">
        <v>14591</v>
      </c>
      <c r="D11" s="9">
        <v>10522</v>
      </c>
      <c r="E11" s="9">
        <v>15850</v>
      </c>
      <c r="F11" s="9">
        <v>17207</v>
      </c>
      <c r="G11" s="9">
        <v>11853</v>
      </c>
      <c r="H11" s="9">
        <v>4871</v>
      </c>
      <c r="I11" s="9">
        <v>35664</v>
      </c>
      <c r="J11" s="9">
        <f t="shared" si="0"/>
        <v>165808</v>
      </c>
      <c r="K11" s="9">
        <v>149305</v>
      </c>
      <c r="L11" s="15">
        <f t="shared" si="1"/>
        <v>1.110532132212585</v>
      </c>
    </row>
    <row r="12" spans="1:12" ht="29.45" customHeight="1" x14ac:dyDescent="0.15">
      <c r="A12" s="8" t="s">
        <v>187</v>
      </c>
      <c r="B12" s="9">
        <v>140169</v>
      </c>
      <c r="C12" s="9">
        <v>5451</v>
      </c>
      <c r="D12" s="9">
        <v>7086</v>
      </c>
      <c r="E12" s="9">
        <v>11662</v>
      </c>
      <c r="F12" s="9">
        <v>15964</v>
      </c>
      <c r="G12" s="9">
        <v>5324</v>
      </c>
      <c r="H12" s="9">
        <v>1626</v>
      </c>
      <c r="I12" s="9">
        <v>15569</v>
      </c>
      <c r="J12" s="9">
        <f t="shared" si="0"/>
        <v>202851</v>
      </c>
      <c r="K12" s="9">
        <v>174307</v>
      </c>
      <c r="L12" s="15">
        <f t="shared" si="1"/>
        <v>1.1637570493439735</v>
      </c>
    </row>
    <row r="13" spans="1:12" ht="29.45" customHeight="1" x14ac:dyDescent="0.15">
      <c r="A13" s="8" t="s">
        <v>188</v>
      </c>
      <c r="B13" s="9">
        <v>210222</v>
      </c>
      <c r="C13" s="9">
        <v>8598</v>
      </c>
      <c r="D13" s="9">
        <v>6237</v>
      </c>
      <c r="E13" s="9">
        <v>12964</v>
      </c>
      <c r="F13" s="9">
        <v>19833</v>
      </c>
      <c r="G13" s="9">
        <v>9619</v>
      </c>
      <c r="H13" s="9">
        <v>1161</v>
      </c>
      <c r="I13" s="9">
        <v>59888</v>
      </c>
      <c r="J13" s="9">
        <f t="shared" si="0"/>
        <v>328522</v>
      </c>
      <c r="K13" s="9">
        <v>338520</v>
      </c>
      <c r="L13" s="15">
        <f t="shared" si="1"/>
        <v>0.97046555594942696</v>
      </c>
    </row>
    <row r="14" spans="1:12" ht="29.45" customHeight="1" x14ac:dyDescent="0.15">
      <c r="A14" s="8" t="s">
        <v>189</v>
      </c>
      <c r="B14" s="9">
        <v>137597</v>
      </c>
      <c r="C14" s="9">
        <v>3905</v>
      </c>
      <c r="D14" s="9">
        <v>11096</v>
      </c>
      <c r="E14" s="9">
        <v>14531</v>
      </c>
      <c r="F14" s="9">
        <v>47928</v>
      </c>
      <c r="G14" s="9">
        <v>27282</v>
      </c>
      <c r="H14" s="9">
        <v>2998</v>
      </c>
      <c r="I14" s="9">
        <v>62174</v>
      </c>
      <c r="J14" s="9">
        <f t="shared" si="0"/>
        <v>307511</v>
      </c>
      <c r="K14" s="9">
        <v>217785</v>
      </c>
      <c r="L14" s="15">
        <f t="shared" si="1"/>
        <v>1.4119934798080676</v>
      </c>
    </row>
    <row r="15" spans="1:12" ht="29.45" customHeight="1" x14ac:dyDescent="0.15">
      <c r="A15" s="8" t="s">
        <v>190</v>
      </c>
      <c r="B15" s="9">
        <v>185103</v>
      </c>
      <c r="C15" s="9">
        <v>2021</v>
      </c>
      <c r="D15" s="9">
        <v>15767</v>
      </c>
      <c r="E15" s="9">
        <v>15188</v>
      </c>
      <c r="F15" s="9">
        <v>50283</v>
      </c>
      <c r="G15" s="9">
        <v>28839</v>
      </c>
      <c r="H15" s="9">
        <v>2629</v>
      </c>
      <c r="I15" s="9">
        <v>64240</v>
      </c>
      <c r="J15" s="9">
        <f t="shared" si="0"/>
        <v>364070</v>
      </c>
      <c r="K15" s="9">
        <v>335297</v>
      </c>
      <c r="L15" s="15">
        <f t="shared" si="1"/>
        <v>1.0858134728315494</v>
      </c>
    </row>
    <row r="16" spans="1:12" ht="29.45" customHeight="1" x14ac:dyDescent="0.15">
      <c r="A16" s="8" t="s">
        <v>191</v>
      </c>
      <c r="B16" s="9">
        <v>42112</v>
      </c>
      <c r="C16" s="9">
        <v>471</v>
      </c>
      <c r="D16" s="9">
        <v>8364</v>
      </c>
      <c r="E16" s="9">
        <v>3866</v>
      </c>
      <c r="F16" s="9">
        <v>32219</v>
      </c>
      <c r="G16" s="9">
        <v>14331</v>
      </c>
      <c r="H16" s="9">
        <v>898</v>
      </c>
      <c r="I16" s="9">
        <v>40140</v>
      </c>
      <c r="J16" s="9">
        <f t="shared" si="0"/>
        <v>142401</v>
      </c>
      <c r="K16" s="9">
        <v>143754</v>
      </c>
      <c r="L16" s="15">
        <f t="shared" si="1"/>
        <v>0.99058808798363873</v>
      </c>
    </row>
    <row r="17" spans="1:12" ht="29.45" customHeight="1" x14ac:dyDescent="0.15">
      <c r="A17" s="8" t="s">
        <v>194</v>
      </c>
      <c r="B17" s="9">
        <f t="shared" ref="B17:K17" si="2">SUM(B5:B16)</f>
        <v>991209</v>
      </c>
      <c r="C17" s="9">
        <f t="shared" si="2"/>
        <v>66495</v>
      </c>
      <c r="D17" s="9">
        <f t="shared" si="2"/>
        <v>97238</v>
      </c>
      <c r="E17" s="9">
        <f t="shared" si="2"/>
        <v>116109</v>
      </c>
      <c r="F17" s="9">
        <f t="shared" si="2"/>
        <v>300674</v>
      </c>
      <c r="G17" s="9">
        <f t="shared" si="2"/>
        <v>162864</v>
      </c>
      <c r="H17" s="9">
        <f t="shared" si="2"/>
        <v>28937</v>
      </c>
      <c r="I17" s="9">
        <f t="shared" si="2"/>
        <v>599958</v>
      </c>
      <c r="J17" s="9">
        <f t="shared" si="2"/>
        <v>2363484</v>
      </c>
      <c r="K17" s="9">
        <f t="shared" si="2"/>
        <v>2156420</v>
      </c>
      <c r="L17" s="10">
        <f>J17/K17</f>
        <v>1.0960221107205461</v>
      </c>
    </row>
    <row r="18" spans="1:12" ht="29.45" customHeight="1" x14ac:dyDescent="0.15">
      <c r="A18" s="1" t="s">
        <v>164</v>
      </c>
      <c r="B18" s="9">
        <v>936292</v>
      </c>
      <c r="C18" s="9">
        <v>51909</v>
      </c>
      <c r="D18" s="9">
        <v>79497</v>
      </c>
      <c r="E18" s="9">
        <v>112370</v>
      </c>
      <c r="F18" s="9">
        <v>269903</v>
      </c>
      <c r="G18" s="9">
        <v>153482</v>
      </c>
      <c r="H18" s="9">
        <v>33067</v>
      </c>
      <c r="I18" s="9">
        <v>519900</v>
      </c>
      <c r="J18" s="9">
        <f>SUM(B18:I18)</f>
        <v>2156420</v>
      </c>
      <c r="K18" s="34"/>
      <c r="L18" s="34"/>
    </row>
    <row r="19" spans="1:12" ht="29.45" customHeight="1" x14ac:dyDescent="0.15">
      <c r="A19" s="1" t="s">
        <v>132</v>
      </c>
      <c r="B19" s="10">
        <f t="shared" ref="B19:J19" si="3">B17/B18</f>
        <v>1.0586537105945582</v>
      </c>
      <c r="C19" s="10">
        <f t="shared" si="3"/>
        <v>1.28099173553719</v>
      </c>
      <c r="D19" s="10">
        <f t="shared" si="3"/>
        <v>1.2231656540498383</v>
      </c>
      <c r="E19" s="10">
        <f t="shared" si="3"/>
        <v>1.0332740055174869</v>
      </c>
      <c r="F19" s="10">
        <f t="shared" si="3"/>
        <v>1.1140076249615602</v>
      </c>
      <c r="G19" s="10">
        <f t="shared" si="3"/>
        <v>1.061127689240432</v>
      </c>
      <c r="H19" s="10">
        <f t="shared" si="3"/>
        <v>0.875102065503372</v>
      </c>
      <c r="I19" s="10">
        <f t="shared" si="3"/>
        <v>1.1539873052510099</v>
      </c>
      <c r="J19" s="10">
        <f t="shared" si="3"/>
        <v>1.0960221107205461</v>
      </c>
      <c r="K19" s="34"/>
      <c r="L19" s="34"/>
    </row>
    <row r="20" spans="1:12" ht="29.45" customHeight="1" x14ac:dyDescent="0.15">
      <c r="A20" s="6"/>
      <c r="K20" s="6" t="s">
        <v>126</v>
      </c>
    </row>
  </sheetData>
  <mergeCells count="2">
    <mergeCell ref="J3:L3"/>
    <mergeCell ref="K18:L19"/>
  </mergeCells>
  <phoneticPr fontId="1"/>
  <pageMargins left="0.78740157480314965" right="0.39370078740157483" top="0.39370078740157483" bottom="0.39370078740157483" header="0" footer="0"/>
  <pageSetup paperSize="9" orientation="landscape" r:id="rId1"/>
  <headerFooter scaleWithDoc="0" alignWithMargins="0">
    <oddFooter>&amp;C&amp;"ＭＳ 明朝,標準"&amp;10－１４－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P7</vt:lpstr>
      <vt:lpstr>P8</vt:lpstr>
      <vt:lpstr>P9</vt:lpstr>
      <vt:lpstr>P10</vt:lpstr>
      <vt:lpstr>P11</vt:lpstr>
      <vt:lpstr>P12</vt:lpstr>
      <vt:lpstr>P13</vt:lpstr>
      <vt:lpstr>P14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2023-08-04T00:16:35Z</cp:lastPrinted>
  <dcterms:created xsi:type="dcterms:W3CDTF">2023-06-19T04:36:23Z</dcterms:created>
  <dcterms:modified xsi:type="dcterms:W3CDTF">2023-08-04T00:44:14Z</dcterms:modified>
</cp:coreProperties>
</file>